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wykaz separatorów i osadników" sheetId="1" r:id="rId1"/>
  </sheets>
  <definedNames>
    <definedName name="_xlnm.Print_Area" localSheetId="0">'wykaz separatorów i osadników'!$A$1:$L$31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5" i="1"/>
  <c r="M34" i="1" l="1"/>
  <c r="A25" i="1"/>
  <c r="A26" i="1" s="1"/>
  <c r="A27" i="1" s="1"/>
  <c r="A28" i="1" s="1"/>
  <c r="A29" i="1" s="1"/>
  <c r="A30" i="1" s="1"/>
  <c r="A31" i="1" s="1"/>
  <c r="A32" i="1" s="1"/>
  <c r="A33" i="1" s="1"/>
  <c r="A18" i="1"/>
  <c r="A19" i="1" s="1"/>
  <c r="A20" i="1" s="1"/>
  <c r="A21" i="1" s="1"/>
  <c r="A22" i="1" s="1"/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<sst xmlns="http://schemas.openxmlformats.org/spreadsheetml/2006/main" count="217" uniqueCount="116">
  <si>
    <t>Lp.</t>
  </si>
  <si>
    <t>Miejscowość</t>
  </si>
  <si>
    <t>Nr drogi</t>
  </si>
  <si>
    <t>Km</t>
  </si>
  <si>
    <t>Strona drogi</t>
  </si>
  <si>
    <t>Rodzaj urządzenia oczyszczającego</t>
  </si>
  <si>
    <t>Rodzaj odbiornika</t>
  </si>
  <si>
    <t>Obwód Drogowy</t>
  </si>
  <si>
    <t>OSADNIK osad (cm)</t>
  </si>
  <si>
    <t>SEPARATOR osad (cm)</t>
  </si>
  <si>
    <t>SEPARATOR olej (cm)</t>
  </si>
  <si>
    <t>Rejon Dróg Wojewódzkich w Kożuchowie</t>
  </si>
  <si>
    <t>Rejon Dróg Wojewódzkich w Zielonej Górze</t>
  </si>
  <si>
    <t>Rejon Dróg Wojewódzkich w Kłodawie</t>
  </si>
  <si>
    <t>Tabela nr 1. Wykaz urządzeń podczyszczających wraz z zakresem zlecanych czynności</t>
  </si>
  <si>
    <t>orientacyjna ilość zanieczyszczeń</t>
  </si>
  <si>
    <t>zakres zlecanych czynności</t>
  </si>
  <si>
    <t>OD BOBROWICE</t>
  </si>
  <si>
    <t>OD BABIMOST</t>
  </si>
  <si>
    <t>OD Ośno Lubuskie</t>
  </si>
  <si>
    <t>OD Drezdenko</t>
  </si>
  <si>
    <t>Stare Strącze kd4</t>
  </si>
  <si>
    <t>0+166</t>
  </si>
  <si>
    <t>lewa</t>
  </si>
  <si>
    <t>separator BEWA NG 15 + osadnik BEWA SF/2500</t>
  </si>
  <si>
    <t>Radzyń</t>
  </si>
  <si>
    <t>13+640</t>
  </si>
  <si>
    <t>separator koalescencyjny zintegowany z osadnikiem SEP 10/100-1-2,0</t>
  </si>
  <si>
    <t>-</t>
  </si>
  <si>
    <t>OD SŁAWA</t>
  </si>
  <si>
    <t>Hetmanice</t>
  </si>
  <si>
    <t>64+338</t>
  </si>
  <si>
    <t>prawa</t>
  </si>
  <si>
    <t>separator koalescencyjny wyposażony w filtry lamelowe z obejsciem hydraulicznym  STEJAX-O NG 10/100</t>
  </si>
  <si>
    <t>Wschowa - obwodnica</t>
  </si>
  <si>
    <t>90+835</t>
  </si>
  <si>
    <t>separator  lamelowy psw 10/100 + osadnik V=10m3  Ø 2500 mm</t>
  </si>
  <si>
    <t>Obwodnica Jasienia</t>
  </si>
  <si>
    <t>33+245</t>
  </si>
  <si>
    <t>separator lamelowy + osadnik</t>
  </si>
  <si>
    <t>Kożuchów ul. Żagańska</t>
  </si>
  <si>
    <t>1+631,5</t>
  </si>
  <si>
    <t>Niedoradz</t>
  </si>
  <si>
    <t>w ciągu byłej drogi krajowej nr 3</t>
  </si>
  <si>
    <t>xxx</t>
  </si>
  <si>
    <r>
      <t xml:space="preserve">osadnik </t>
    </r>
    <r>
      <rPr>
        <sz val="12"/>
        <color theme="1"/>
        <rFont val="Calibri"/>
        <family val="2"/>
        <charset val="238"/>
      </rPr>
      <t>Ø</t>
    </r>
    <r>
      <rPr>
        <sz val="12"/>
        <color theme="1"/>
        <rFont val="Arial Narrow"/>
        <family val="2"/>
        <charset val="238"/>
      </rPr>
      <t xml:space="preserve"> 1200osadnik </t>
    </r>
    <r>
      <rPr>
        <sz val="12"/>
        <color theme="1"/>
        <rFont val="Calibri"/>
        <family val="2"/>
        <charset val="238"/>
      </rPr>
      <t>Ø</t>
    </r>
    <r>
      <rPr>
        <sz val="12"/>
        <color theme="1"/>
        <rFont val="Arial Narrow"/>
        <family val="2"/>
        <charset val="238"/>
      </rPr>
      <t xml:space="preserve"> 1200</t>
    </r>
  </si>
  <si>
    <t>Magnus tech ATOL 15/150 + osadnik Ø 2000 mm, poj. ok 2 m3</t>
  </si>
  <si>
    <t xml:space="preserve">Nowogród Bobrz.               </t>
  </si>
  <si>
    <t>288</t>
  </si>
  <si>
    <t>26+460</t>
  </si>
  <si>
    <t>separator BEWA KA NG-30 + osadnik Bewa SFF NG 15/20</t>
  </si>
  <si>
    <t>Skąpe</t>
  </si>
  <si>
    <t>27+909</t>
  </si>
  <si>
    <t>separator STEJAX BS-P NG 15+ osadnik OS-1,3</t>
  </si>
  <si>
    <t>28+124</t>
  </si>
  <si>
    <t>separator STEJAX BS-P NG 30+ osadnik OS-4</t>
  </si>
  <si>
    <t>Smardzewo</t>
  </si>
  <si>
    <t>303</t>
  </si>
  <si>
    <t>16+880</t>
  </si>
  <si>
    <t>separator UNICON 20/200 + osadnik</t>
  </si>
  <si>
    <t>16+795</t>
  </si>
  <si>
    <t>separator UNICON 10/100</t>
  </si>
  <si>
    <t>Babimost obwodnica 1</t>
  </si>
  <si>
    <t>22+552,5</t>
  </si>
  <si>
    <t>separator koalescencyjny KOALA NG50-1,5 +osadnik Unicon 5,0 m³</t>
  </si>
  <si>
    <t>Lubinicko</t>
  </si>
  <si>
    <t>0+228</t>
  </si>
  <si>
    <t>separator STEJAX NG 20/200 +osadnik Ø 1,4 m o wys. użytkowej H=1,0 m</t>
  </si>
  <si>
    <t>Kargowa</t>
  </si>
  <si>
    <t>stalowy separator z filtrem koalescencyjnym ze zintegrowanym osadniekim, automatycznym zamknięciem o wymiarach 10360x3400 mm o przepływie nominalnym 375 l/s Producent: Techneau</t>
  </si>
  <si>
    <t>OD Sulęcin</t>
  </si>
  <si>
    <t>Rzepin ul. Kilinskiego</t>
  </si>
  <si>
    <t>25+293</t>
  </si>
  <si>
    <t>separator koalescencyjny NG 10</t>
  </si>
  <si>
    <t>Ośno Lubuskie-obwodnica</t>
  </si>
  <si>
    <t>134/137</t>
  </si>
  <si>
    <t>1+746</t>
  </si>
  <si>
    <t>separator Lamelowy 20/200 + osadnik V=3,5 m3</t>
  </si>
  <si>
    <t>1+741</t>
  </si>
  <si>
    <t>separator lamelowy 10/100 + osadnik V=3,5 m3</t>
  </si>
  <si>
    <t>Grochowo</t>
  </si>
  <si>
    <t>56+300</t>
  </si>
  <si>
    <t>separator Ekol-Unicon 10/100 Unisep+osadnik</t>
  </si>
  <si>
    <t>Łupowo</t>
  </si>
  <si>
    <t>132</t>
  </si>
  <si>
    <t xml:space="preserve">37+820  </t>
  </si>
  <si>
    <t>separator UNICON 10/100 Unisep + osadnik</t>
  </si>
  <si>
    <t>38+362</t>
  </si>
  <si>
    <t>37+520</t>
  </si>
  <si>
    <t>37+020</t>
  </si>
  <si>
    <t>Gościm</t>
  </si>
  <si>
    <t>36+144</t>
  </si>
  <si>
    <t>separator AWAS BK NG 10 + osadnik V= 3 m³</t>
  </si>
  <si>
    <t>20?</t>
  </si>
  <si>
    <t>Klesno</t>
  </si>
  <si>
    <t>65+807 (?)</t>
  </si>
  <si>
    <t>separator koalescencyjny z obejściem hydraulicznym ATOL-OH 10/100 +osadnik O/S ø 2000 mm V= 3,5 m³</t>
  </si>
  <si>
    <t>OD KŁODAWA</t>
  </si>
  <si>
    <t>OD Lubsko</t>
  </si>
  <si>
    <t>OD Kożuchów</t>
  </si>
  <si>
    <t>Do czyszczenia, pływak w osadniku przełożyć do separatora</t>
  </si>
  <si>
    <t>Brak odpływu – układ zalany  - Oczyścić i sprawdzić przyczynę</t>
  </si>
  <si>
    <t>Kosierz w1</t>
  </si>
  <si>
    <t>7+000</t>
  </si>
  <si>
    <t>separator koalescencyjny ze zintegrowanym osadnikiem PSK-H KOALA II 30/3000</t>
  </si>
  <si>
    <t>rów melioracyjny</t>
  </si>
  <si>
    <t>ciek Radzyńska Struga</t>
  </si>
  <si>
    <t>rów</t>
  </si>
  <si>
    <t>rów przydrożny</t>
  </si>
  <si>
    <t>st. chłonna</t>
  </si>
  <si>
    <t>staw</t>
  </si>
  <si>
    <t>rów melioracyjny R-Sw-C</t>
  </si>
  <si>
    <t xml:space="preserve">rów Ob.-E </t>
  </si>
  <si>
    <t xml:space="preserve">naprawa  - przymocowanie wkładu separującego (wraz z zakupem kotw mocujących)  + czyszczenie separatora </t>
  </si>
  <si>
    <t>czyszczenie</t>
  </si>
  <si>
    <t>RAZEM 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</si>
</sst>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22"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1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1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"/>
      <family val="2"/>
      <charset val="238"/>
    </font>
    <font>
      <sz val="10"/>
      <name val="Arial Narrow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9D9D9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21">
    <xf numFmtId="0" fontId="0" fillId="0" borderId="0" xfId="0"/>
    <xf numFmtId="164" fontId="5" fillId="0" borderId="0" xfId="1" applyFont="1" applyBorder="1"/>
    <xf numFmtId="164" fontId="1" fillId="0" borderId="0" xfId="1" applyBorder="1"/>
    <xf numFmtId="164" fontId="1" fillId="0" borderId="0" xfId="1"/>
    <xf numFmtId="164" fontId="1" fillId="0" borderId="2" xfId="1" applyBorder="1"/>
    <xf numFmtId="164" fontId="1" fillId="0" borderId="1" xfId="1" applyBorder="1"/>
    <xf numFmtId="164" fontId="6" fillId="0" borderId="1" xfId="1" applyFont="1" applyBorder="1" applyAlignment="1">
      <alignment horizontal="center" wrapText="1"/>
    </xf>
    <xf numFmtId="164" fontId="6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center" vertical="top" wrapText="1"/>
    </xf>
    <xf numFmtId="164" fontId="6" fillId="0" borderId="1" xfId="1" applyFont="1" applyFill="1" applyBorder="1" applyAlignment="1">
      <alignment horizontal="center" vertical="top" wrapText="1"/>
    </xf>
    <xf numFmtId="164" fontId="5" fillId="0" borderId="0" xfId="1" applyFont="1" applyAlignment="1">
      <alignment horizontal="center" vertical="center"/>
    </xf>
    <xf numFmtId="164" fontId="5" fillId="0" borderId="0" xfId="1" applyFont="1"/>
    <xf numFmtId="164" fontId="6" fillId="5" borderId="1" xfId="1" applyFont="1" applyFill="1" applyBorder="1" applyAlignment="1">
      <alignment horizontal="center" vertical="center" wrapText="1"/>
    </xf>
    <xf numFmtId="164" fontId="1" fillId="6" borderId="0" xfId="1" applyFill="1" applyBorder="1"/>
    <xf numFmtId="164" fontId="5" fillId="6" borderId="0" xfId="1" applyFont="1" applyFill="1" applyBorder="1"/>
    <xf numFmtId="164" fontId="9" fillId="0" borderId="0" xfId="1" applyFont="1" applyBorder="1"/>
    <xf numFmtId="164" fontId="5" fillId="0" borderId="0" xfId="1" applyFont="1" applyFill="1" applyBorder="1" applyAlignment="1">
      <alignment horizontal="center" vertical="center"/>
    </xf>
    <xf numFmtId="164" fontId="11" fillId="0" borderId="0" xfId="1" applyFont="1" applyFill="1" applyBorder="1"/>
    <xf numFmtId="164" fontId="11" fillId="6" borderId="0" xfId="1" applyFont="1" applyFill="1" applyBorder="1"/>
    <xf numFmtId="164" fontId="12" fillId="6" borderId="0" xfId="1" applyFont="1" applyFill="1" applyBorder="1"/>
    <xf numFmtId="164" fontId="12" fillId="2" borderId="0" xfId="1" applyFont="1" applyFill="1" applyBorder="1"/>
    <xf numFmtId="164" fontId="5" fillId="0" borderId="0" xfId="1" applyFont="1" applyFill="1" applyBorder="1"/>
    <xf numFmtId="164" fontId="6" fillId="6" borderId="1" xfId="1" applyFont="1" applyFill="1" applyBorder="1" applyAlignment="1">
      <alignment horizontal="center" vertical="top" wrapText="1"/>
    </xf>
    <xf numFmtId="164" fontId="5" fillId="0" borderId="5" xfId="1" applyFont="1" applyBorder="1"/>
    <xf numFmtId="164" fontId="5" fillId="0" borderId="6" xfId="1" applyFont="1" applyBorder="1"/>
    <xf numFmtId="0" fontId="13" fillId="7" borderId="6" xfId="0" applyFont="1" applyFill="1" applyBorder="1" applyAlignment="1">
      <alignment horizontal="center" vertical="center" wrapText="1"/>
    </xf>
    <xf numFmtId="164" fontId="6" fillId="6" borderId="4" xfId="1" applyFont="1" applyFill="1" applyBorder="1" applyAlignment="1">
      <alignment horizontal="center" vertical="top" wrapText="1"/>
    </xf>
    <xf numFmtId="164" fontId="1" fillId="0" borderId="6" xfId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6" fillId="8" borderId="1" xfId="1" applyFont="1" applyFill="1" applyBorder="1" applyAlignment="1">
      <alignment horizontal="center" vertical="center" wrapText="1"/>
    </xf>
    <xf numFmtId="164" fontId="6" fillId="8" borderId="1" xfId="1" applyFont="1" applyFill="1" applyBorder="1" applyAlignment="1">
      <alignment horizontal="center" vertical="top" wrapText="1"/>
    </xf>
    <xf numFmtId="164" fontId="6" fillId="8" borderId="1" xfId="1" applyFont="1" applyFill="1" applyBorder="1" applyAlignment="1">
      <alignment vertical="top" wrapText="1"/>
    </xf>
    <xf numFmtId="164" fontId="6" fillId="9" borderId="1" xfId="1" applyFont="1" applyFill="1" applyBorder="1" applyAlignment="1">
      <alignment horizontal="center" vertical="center"/>
    </xf>
    <xf numFmtId="164" fontId="6" fillId="8" borderId="1" xfId="1" applyFont="1" applyFill="1" applyBorder="1" applyAlignment="1">
      <alignment horizontal="center" vertical="center"/>
    </xf>
    <xf numFmtId="164" fontId="8" fillId="8" borderId="1" xfId="1" applyFont="1" applyFill="1" applyBorder="1" applyAlignment="1">
      <alignment horizontal="center" vertical="top" wrapText="1"/>
    </xf>
    <xf numFmtId="164" fontId="6" fillId="8" borderId="1" xfId="1" applyFont="1" applyFill="1" applyBorder="1" applyAlignment="1">
      <alignment horizontal="left" vertical="top" wrapText="1"/>
    </xf>
    <xf numFmtId="164" fontId="17" fillId="6" borderId="6" xfId="1" applyFont="1" applyFill="1" applyBorder="1" applyAlignment="1">
      <alignment horizontal="center" vertical="center"/>
    </xf>
    <xf numFmtId="164" fontId="6" fillId="6" borderId="6" xfId="1" applyFont="1" applyFill="1" applyBorder="1" applyAlignment="1">
      <alignment horizontal="center" vertical="top" wrapText="1"/>
    </xf>
    <xf numFmtId="164" fontId="15" fillId="0" borderId="0" xfId="1" applyFont="1" applyAlignment="1">
      <alignment horizontal="center" vertical="center"/>
    </xf>
    <xf numFmtId="164" fontId="6" fillId="6" borderId="3" xfId="1" applyFont="1" applyFill="1" applyBorder="1" applyAlignment="1">
      <alignment horizontal="center" vertical="top" wrapText="1"/>
    </xf>
    <xf numFmtId="164" fontId="19" fillId="0" borderId="5" xfId="1" applyFont="1" applyFill="1" applyBorder="1" applyAlignment="1">
      <alignment horizontal="center" vertical="center" textRotation="180" wrapText="1"/>
    </xf>
    <xf numFmtId="164" fontId="6" fillId="11" borderId="1" xfId="1" applyFont="1" applyFill="1" applyBorder="1" applyAlignment="1">
      <alignment horizontal="center" vertical="center"/>
    </xf>
    <xf numFmtId="164" fontId="6" fillId="11" borderId="1" xfId="1" applyFont="1" applyFill="1" applyBorder="1" applyAlignment="1">
      <alignment horizontal="center" vertical="top" wrapText="1"/>
    </xf>
    <xf numFmtId="164" fontId="6" fillId="11" borderId="1" xfId="1" applyFont="1" applyFill="1" applyBorder="1" applyAlignment="1">
      <alignment horizontal="left" vertical="top" wrapText="1"/>
    </xf>
    <xf numFmtId="164" fontId="6" fillId="12" borderId="1" xfId="1" applyFont="1" applyFill="1" applyBorder="1" applyAlignment="1">
      <alignment horizontal="center" vertical="center"/>
    </xf>
    <xf numFmtId="164" fontId="6" fillId="13" borderId="1" xfId="1" applyFont="1" applyFill="1" applyBorder="1" applyAlignment="1">
      <alignment horizontal="center" vertical="center"/>
    </xf>
    <xf numFmtId="164" fontId="6" fillId="11" borderId="1" xfId="1" applyFont="1" applyFill="1" applyBorder="1" applyAlignment="1">
      <alignment vertical="top" wrapText="1"/>
    </xf>
    <xf numFmtId="164" fontId="6" fillId="14" borderId="1" xfId="1" applyFont="1" applyFill="1" applyBorder="1" applyAlignment="1">
      <alignment horizontal="center" vertical="center" wrapText="1"/>
    </xf>
    <xf numFmtId="164" fontId="6" fillId="14" borderId="1" xfId="1" applyFont="1" applyFill="1" applyBorder="1" applyAlignment="1">
      <alignment horizontal="center" vertical="top" wrapText="1"/>
    </xf>
    <xf numFmtId="164" fontId="6" fillId="14" borderId="1" xfId="1" applyFont="1" applyFill="1" applyBorder="1" applyAlignment="1">
      <alignment vertical="top" wrapText="1"/>
    </xf>
    <xf numFmtId="164" fontId="6" fillId="15" borderId="1" xfId="1" applyFont="1" applyFill="1" applyBorder="1" applyAlignment="1">
      <alignment horizontal="center" vertical="center"/>
    </xf>
    <xf numFmtId="164" fontId="6" fillId="8" borderId="1" xfId="1" applyFont="1" applyFill="1" applyBorder="1" applyAlignment="1">
      <alignment vertical="center" wrapText="1"/>
    </xf>
    <xf numFmtId="164" fontId="6" fillId="16" borderId="14" xfId="1" applyFont="1" applyFill="1" applyBorder="1" applyAlignment="1">
      <alignment horizontal="center" vertical="center" wrapText="1"/>
    </xf>
    <xf numFmtId="164" fontId="6" fillId="18" borderId="1" xfId="1" applyFont="1" applyFill="1" applyBorder="1" applyAlignment="1">
      <alignment horizontal="center" vertical="center" wrapText="1"/>
    </xf>
    <xf numFmtId="164" fontId="6" fillId="18" borderId="1" xfId="1" applyFont="1" applyFill="1" applyBorder="1" applyAlignment="1">
      <alignment vertical="center" wrapText="1"/>
    </xf>
    <xf numFmtId="164" fontId="6" fillId="19" borderId="1" xfId="1" applyFont="1" applyFill="1" applyBorder="1" applyAlignment="1">
      <alignment horizontal="center" vertical="center"/>
    </xf>
    <xf numFmtId="164" fontId="6" fillId="18" borderId="14" xfId="1" applyFont="1" applyFill="1" applyBorder="1" applyAlignment="1">
      <alignment horizontal="center" vertical="center" wrapText="1"/>
    </xf>
    <xf numFmtId="164" fontId="6" fillId="18" borderId="14" xfId="1" applyFont="1" applyFill="1" applyBorder="1" applyAlignment="1">
      <alignment vertical="center" wrapText="1"/>
    </xf>
    <xf numFmtId="164" fontId="6" fillId="18" borderId="1" xfId="1" applyFont="1" applyFill="1" applyBorder="1" applyAlignment="1">
      <alignment horizontal="justify" vertical="center" wrapText="1"/>
    </xf>
    <xf numFmtId="164" fontId="15" fillId="5" borderId="5" xfId="1" applyFont="1" applyFill="1" applyBorder="1" applyAlignment="1">
      <alignment horizontal="center" vertical="center"/>
    </xf>
    <xf numFmtId="164" fontId="6" fillId="16" borderId="14" xfId="1" applyFont="1" applyFill="1" applyBorder="1" applyAlignment="1">
      <alignment horizontal="center" vertical="top" wrapText="1"/>
    </xf>
    <xf numFmtId="164" fontId="6" fillId="16" borderId="14" xfId="1" applyFont="1" applyFill="1" applyBorder="1" applyAlignment="1">
      <alignment vertical="top" wrapText="1"/>
    </xf>
    <xf numFmtId="164" fontId="6" fillId="17" borderId="14" xfId="1" applyFont="1" applyFill="1" applyBorder="1" applyAlignment="1">
      <alignment horizontal="center" vertical="center"/>
    </xf>
    <xf numFmtId="164" fontId="6" fillId="10" borderId="6" xfId="1" applyFont="1" applyFill="1" applyBorder="1" applyAlignment="1">
      <alignment horizontal="center" vertical="center" wrapText="1"/>
    </xf>
    <xf numFmtId="164" fontId="6" fillId="10" borderId="6" xfId="1" applyFont="1" applyFill="1" applyBorder="1" applyAlignment="1">
      <alignment horizontal="center" vertical="top" wrapText="1"/>
    </xf>
    <xf numFmtId="164" fontId="6" fillId="10" borderId="6" xfId="1" applyFont="1" applyFill="1" applyBorder="1" applyAlignment="1">
      <alignment vertical="top" wrapText="1"/>
    </xf>
    <xf numFmtId="164" fontId="6" fillId="20" borderId="6" xfId="1" applyFont="1" applyFill="1" applyBorder="1" applyAlignment="1">
      <alignment horizontal="center" vertical="center"/>
    </xf>
    <xf numFmtId="164" fontId="6" fillId="11" borderId="6" xfId="1" applyFont="1" applyFill="1" applyBorder="1" applyAlignment="1">
      <alignment horizontal="center" vertical="center"/>
    </xf>
    <xf numFmtId="164" fontId="6" fillId="11" borderId="6" xfId="1" applyFont="1" applyFill="1" applyBorder="1" applyAlignment="1">
      <alignment horizontal="center"/>
    </xf>
    <xf numFmtId="164" fontId="6" fillId="11" borderId="6" xfId="1" applyFont="1" applyFill="1" applyBorder="1" applyAlignment="1"/>
    <xf numFmtId="164" fontId="6" fillId="12" borderId="6" xfId="1" applyFont="1" applyFill="1" applyBorder="1" applyAlignment="1">
      <alignment horizontal="center" vertical="center"/>
    </xf>
    <xf numFmtId="164" fontId="6" fillId="11" borderId="6" xfId="1" applyFont="1" applyFill="1" applyBorder="1" applyAlignment="1">
      <alignment wrapText="1"/>
    </xf>
    <xf numFmtId="164" fontId="6" fillId="16" borderId="21" xfId="1" applyFont="1" applyFill="1" applyBorder="1" applyAlignment="1">
      <alignment horizontal="center" vertical="center" wrapText="1"/>
    </xf>
    <xf numFmtId="164" fontId="6" fillId="10" borderId="13" xfId="1" applyFont="1" applyFill="1" applyBorder="1" applyAlignment="1">
      <alignment horizontal="center" vertical="center" wrapText="1"/>
    </xf>
    <xf numFmtId="164" fontId="6" fillId="11" borderId="13" xfId="1" applyFont="1" applyFill="1" applyBorder="1" applyAlignment="1">
      <alignment horizontal="center" vertical="center"/>
    </xf>
    <xf numFmtId="164" fontId="15" fillId="0" borderId="15" xfId="1" applyFont="1" applyBorder="1" applyAlignment="1">
      <alignment horizontal="center" vertical="center"/>
    </xf>
    <xf numFmtId="164" fontId="14" fillId="0" borderId="6" xfId="1" applyFont="1" applyBorder="1" applyAlignment="1">
      <alignment horizontal="center" vertical="center" textRotation="180" wrapText="1"/>
    </xf>
    <xf numFmtId="164" fontId="15" fillId="5" borderId="1" xfId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left" vertical="center" wrapText="1"/>
    </xf>
    <xf numFmtId="164" fontId="7" fillId="4" borderId="1" xfId="1" applyFont="1" applyFill="1" applyBorder="1" applyAlignment="1">
      <alignment vertical="center" wrapText="1"/>
    </xf>
    <xf numFmtId="164" fontId="6" fillId="9" borderId="1" xfId="1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9" borderId="6" xfId="0" applyFont="1" applyFill="1" applyBorder="1" applyAlignment="1">
      <alignment horizontal="center" vertical="center" wrapText="1"/>
    </xf>
    <xf numFmtId="0" fontId="13" fillId="21" borderId="6" xfId="0" applyFont="1" applyFill="1" applyBorder="1" applyAlignment="1">
      <alignment horizontal="center" vertical="center" wrapText="1"/>
    </xf>
    <xf numFmtId="0" fontId="21" fillId="21" borderId="6" xfId="0" applyFont="1" applyFill="1" applyBorder="1" applyAlignment="1">
      <alignment horizontal="center" vertical="center"/>
    </xf>
    <xf numFmtId="0" fontId="21" fillId="21" borderId="6" xfId="0" applyFont="1" applyFill="1" applyBorder="1" applyAlignment="1">
      <alignment horizontal="center" vertical="center" wrapText="1"/>
    </xf>
    <xf numFmtId="164" fontId="18" fillId="0" borderId="15" xfId="1" applyFont="1" applyBorder="1" applyAlignment="1">
      <alignment horizontal="center" vertical="center" textRotation="180" wrapText="1"/>
    </xf>
    <xf numFmtId="0" fontId="20" fillId="0" borderId="16" xfId="0" applyFont="1" applyBorder="1" applyAlignment="1">
      <alignment horizontal="center" vertical="center" textRotation="180" wrapText="1"/>
    </xf>
    <xf numFmtId="164" fontId="18" fillId="0" borderId="6" xfId="1" applyFont="1" applyBorder="1" applyAlignment="1">
      <alignment horizontal="center" vertical="center" textRotation="180"/>
    </xf>
    <xf numFmtId="164" fontId="19" fillId="0" borderId="8" xfId="1" applyFont="1" applyFill="1" applyBorder="1" applyAlignment="1">
      <alignment horizontal="center" vertical="center" textRotation="180" wrapText="1"/>
    </xf>
    <xf numFmtId="164" fontId="19" fillId="0" borderId="9" xfId="1" applyFont="1" applyFill="1" applyBorder="1" applyAlignment="1">
      <alignment horizontal="center" vertical="center" textRotation="180" wrapText="1"/>
    </xf>
    <xf numFmtId="164" fontId="14" fillId="0" borderId="23" xfId="1" applyFont="1" applyFill="1" applyBorder="1" applyAlignment="1">
      <alignment horizontal="center" vertical="center" textRotation="180" wrapText="1"/>
    </xf>
    <xf numFmtId="164" fontId="14" fillId="0" borderId="24" xfId="1" applyFont="1" applyFill="1" applyBorder="1" applyAlignment="1">
      <alignment horizontal="center" vertical="center" textRotation="180" wrapText="1"/>
    </xf>
    <xf numFmtId="164" fontId="6" fillId="2" borderId="4" xfId="1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6" fillId="11" borderId="1" xfId="1" applyFont="1" applyFill="1" applyBorder="1" applyAlignment="1">
      <alignment horizontal="center" vertical="top" wrapText="1"/>
    </xf>
    <xf numFmtId="164" fontId="4" fillId="0" borderId="20" xfId="1" applyFont="1" applyBorder="1" applyAlignment="1">
      <alignment horizontal="center" vertical="center" textRotation="180" wrapText="1"/>
    </xf>
    <xf numFmtId="164" fontId="4" fillId="0" borderId="10" xfId="1" applyFont="1" applyBorder="1" applyAlignment="1">
      <alignment horizontal="center" vertical="center" textRotation="180" wrapText="1"/>
    </xf>
    <xf numFmtId="164" fontId="4" fillId="0" borderId="9" xfId="1" applyFont="1" applyBorder="1" applyAlignment="1">
      <alignment horizontal="center" vertical="center" textRotation="180" wrapText="1"/>
    </xf>
    <xf numFmtId="164" fontId="4" fillId="2" borderId="11" xfId="1" applyFont="1" applyFill="1" applyBorder="1" applyAlignment="1">
      <alignment horizontal="left"/>
    </xf>
    <xf numFmtId="164" fontId="4" fillId="2" borderId="12" xfId="1" applyFont="1" applyFill="1" applyBorder="1" applyAlignment="1">
      <alignment horizontal="left"/>
    </xf>
    <xf numFmtId="164" fontId="4" fillId="2" borderId="13" xfId="1" applyFont="1" applyFill="1" applyBorder="1" applyAlignment="1">
      <alignment horizontal="left"/>
    </xf>
    <xf numFmtId="164" fontId="4" fillId="6" borderId="17" xfId="1" applyFont="1" applyFill="1" applyBorder="1" applyAlignment="1">
      <alignment horizontal="center" vertical="center" wrapText="1"/>
    </xf>
    <xf numFmtId="164" fontId="4" fillId="6" borderId="18" xfId="1" applyFont="1" applyFill="1" applyBorder="1" applyAlignment="1">
      <alignment horizontal="center" vertical="center" wrapText="1"/>
    </xf>
    <xf numFmtId="164" fontId="4" fillId="6" borderId="19" xfId="1" applyFont="1" applyFill="1" applyBorder="1" applyAlignment="1">
      <alignment horizontal="center" vertical="center" wrapText="1"/>
    </xf>
    <xf numFmtId="164" fontId="10" fillId="0" borderId="8" xfId="1" applyFont="1" applyBorder="1" applyAlignment="1">
      <alignment horizontal="center" vertical="center" textRotation="180" wrapText="1"/>
    </xf>
    <xf numFmtId="164" fontId="10" fillId="0" borderId="10" xfId="1" applyFont="1" applyBorder="1" applyAlignment="1">
      <alignment horizontal="center" vertical="center" textRotation="180" wrapText="1"/>
    </xf>
    <xf numFmtId="164" fontId="4" fillId="0" borderId="1" xfId="1" applyFont="1" applyFill="1" applyBorder="1" applyAlignment="1">
      <alignment horizontal="center" wrapText="1"/>
    </xf>
    <xf numFmtId="164" fontId="4" fillId="0" borderId="14" xfId="1" applyFont="1" applyFill="1" applyBorder="1" applyAlignment="1">
      <alignment horizontal="center" wrapText="1"/>
    </xf>
    <xf numFmtId="164" fontId="14" fillId="0" borderId="22" xfId="1" applyFont="1" applyFill="1" applyBorder="1" applyAlignment="1">
      <alignment horizontal="center" vertical="center" textRotation="180"/>
    </xf>
    <xf numFmtId="164" fontId="14" fillId="0" borderId="5" xfId="1" applyFont="1" applyFill="1" applyBorder="1" applyAlignment="1">
      <alignment horizontal="center" vertical="center" textRotation="180"/>
    </xf>
    <xf numFmtId="164" fontId="4" fillId="0" borderId="1" xfId="1" applyFont="1" applyFill="1" applyBorder="1" applyAlignment="1">
      <alignment horizontal="center" vertical="center" wrapText="1"/>
    </xf>
    <xf numFmtId="164" fontId="5" fillId="3" borderId="7" xfId="1" applyFont="1" applyFill="1" applyBorder="1" applyAlignment="1">
      <alignment horizontal="center" wrapText="1"/>
    </xf>
    <xf numFmtId="164" fontId="5" fillId="3" borderId="5" xfId="1" applyFont="1" applyFill="1" applyBorder="1" applyAlignment="1">
      <alignment horizontal="center" wrapText="1"/>
    </xf>
    <xf numFmtId="164" fontId="6" fillId="2" borderId="3" xfId="1" applyFont="1" applyFill="1" applyBorder="1" applyAlignment="1">
      <alignment horizontal="center" wrapText="1"/>
    </xf>
    <xf numFmtId="164" fontId="15" fillId="22" borderId="6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4"/>
  <sheetViews>
    <sheetView tabSelected="1" topLeftCell="A16" zoomScale="75" zoomScaleNormal="75" workbookViewId="0">
      <selection activeCell="J36" sqref="J36"/>
    </sheetView>
  </sheetViews>
  <sheetFormatPr defaultRowHeight="31.5" customHeight="1"/>
  <cols>
    <col min="1" max="1" width="4.75" style="3" customWidth="1"/>
    <col min="2" max="2" width="22.75" style="3" customWidth="1"/>
    <col min="3" max="3" width="8.125" style="3" customWidth="1"/>
    <col min="4" max="4" width="9" style="3" customWidth="1"/>
    <col min="5" max="5" width="8.25" style="3" customWidth="1"/>
    <col min="6" max="6" width="45.75" style="3" customWidth="1"/>
    <col min="7" max="7" width="17" style="3" customWidth="1"/>
    <col min="8" max="8" width="15.25" style="3" customWidth="1"/>
    <col min="9" max="9" width="11.875" style="3" customWidth="1"/>
    <col min="10" max="10" width="27.875" style="3" customWidth="1"/>
    <col min="11" max="11" width="22.375" style="3" customWidth="1"/>
    <col min="12" max="12" width="8.625" style="3" customWidth="1"/>
    <col min="13" max="13" width="14.125" style="3" customWidth="1"/>
    <col min="14" max="1020" width="8" style="3" customWidth="1"/>
  </cols>
  <sheetData>
    <row r="1" spans="1:226" ht="20.25">
      <c r="A1" s="104" t="s">
        <v>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"/>
      <c r="O1" s="1"/>
      <c r="P1" s="2"/>
      <c r="Q1" s="2"/>
    </row>
    <row r="2" spans="1:226" s="5" customFormat="1" ht="12" customHeight="1">
      <c r="A2" s="98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119" t="s">
        <v>8</v>
      </c>
      <c r="H2" s="119" t="s">
        <v>9</v>
      </c>
      <c r="I2" s="119" t="s">
        <v>10</v>
      </c>
      <c r="J2" s="119" t="s">
        <v>16</v>
      </c>
      <c r="K2" s="98" t="s">
        <v>6</v>
      </c>
      <c r="L2" s="117" t="s">
        <v>7</v>
      </c>
      <c r="M2" s="117" t="s">
        <v>15</v>
      </c>
      <c r="N2" s="1"/>
      <c r="O2" s="1"/>
      <c r="P2" s="2"/>
      <c r="Q2" s="2"/>
      <c r="R2" s="4"/>
    </row>
    <row r="3" spans="1:226" ht="36.200000000000003" customHeight="1">
      <c r="A3" s="99"/>
      <c r="B3" s="99"/>
      <c r="C3" s="99"/>
      <c r="D3" s="99"/>
      <c r="E3" s="99"/>
      <c r="F3" s="99"/>
      <c r="G3" s="98"/>
      <c r="H3" s="98"/>
      <c r="I3" s="98"/>
      <c r="J3" s="98"/>
      <c r="K3" s="99"/>
      <c r="L3" s="118"/>
      <c r="M3" s="118"/>
      <c r="N3" s="1"/>
      <c r="O3" s="1"/>
      <c r="P3" s="2"/>
      <c r="Q3" s="2"/>
    </row>
    <row r="4" spans="1:226" ht="15.7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7">
        <v>12</v>
      </c>
      <c r="M4" s="7">
        <v>13</v>
      </c>
      <c r="N4" s="1"/>
      <c r="O4" s="1"/>
      <c r="P4" s="2"/>
      <c r="Q4" s="2"/>
    </row>
    <row r="5" spans="1:226" ht="32.25" customHeight="1">
      <c r="A5" s="112" t="s">
        <v>11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  <c r="L5" s="23"/>
      <c r="M5" s="24"/>
      <c r="N5" s="1"/>
      <c r="O5" s="1"/>
      <c r="P5" s="2"/>
      <c r="Q5" s="2"/>
    </row>
    <row r="6" spans="1:226" ht="33" customHeight="1">
      <c r="A6" s="8">
        <v>1</v>
      </c>
      <c r="B6" s="29" t="s">
        <v>21</v>
      </c>
      <c r="C6" s="30">
        <v>319</v>
      </c>
      <c r="D6" s="30" t="s">
        <v>22</v>
      </c>
      <c r="E6" s="30" t="s">
        <v>23</v>
      </c>
      <c r="F6" s="31" t="s">
        <v>24</v>
      </c>
      <c r="G6" s="32">
        <v>55</v>
      </c>
      <c r="H6" s="32">
        <v>35</v>
      </c>
      <c r="I6" s="32" t="s">
        <v>28</v>
      </c>
      <c r="J6" s="59" t="s">
        <v>114</v>
      </c>
      <c r="K6" s="82" t="s">
        <v>105</v>
      </c>
      <c r="L6" s="114" t="s">
        <v>29</v>
      </c>
      <c r="M6" s="28">
        <v>8</v>
      </c>
      <c r="N6" s="1"/>
      <c r="O6" s="1"/>
      <c r="P6" s="2"/>
      <c r="Q6" s="2"/>
    </row>
    <row r="7" spans="1:226" ht="31.5" customHeight="1">
      <c r="A7" s="9">
        <f>A6+1</f>
        <v>2</v>
      </c>
      <c r="B7" s="33" t="s">
        <v>25</v>
      </c>
      <c r="C7" s="30">
        <v>318</v>
      </c>
      <c r="D7" s="30" t="s">
        <v>26</v>
      </c>
      <c r="E7" s="34" t="s">
        <v>23</v>
      </c>
      <c r="F7" s="35" t="s">
        <v>27</v>
      </c>
      <c r="G7" s="32" t="s">
        <v>28</v>
      </c>
      <c r="H7" s="32">
        <v>60</v>
      </c>
      <c r="I7" s="32" t="s">
        <v>28</v>
      </c>
      <c r="J7" s="59" t="s">
        <v>114</v>
      </c>
      <c r="K7" s="82" t="s">
        <v>106</v>
      </c>
      <c r="L7" s="114"/>
      <c r="M7" s="28">
        <v>3</v>
      </c>
      <c r="N7" s="11"/>
      <c r="O7" s="11"/>
    </row>
    <row r="8" spans="1:226" ht="30.75" customHeight="1">
      <c r="A8" s="9">
        <f t="shared" ref="A8:A12" si="0">A7+1</f>
        <v>3</v>
      </c>
      <c r="B8" s="29" t="s">
        <v>30</v>
      </c>
      <c r="C8" s="30">
        <v>305</v>
      </c>
      <c r="D8" s="30" t="s">
        <v>31</v>
      </c>
      <c r="E8" s="30" t="s">
        <v>32</v>
      </c>
      <c r="F8" s="35" t="s">
        <v>33</v>
      </c>
      <c r="G8" s="32" t="s">
        <v>28</v>
      </c>
      <c r="H8" s="32">
        <v>10</v>
      </c>
      <c r="I8" s="32" t="s">
        <v>28</v>
      </c>
      <c r="J8" s="59" t="s">
        <v>114</v>
      </c>
      <c r="K8" s="82" t="s">
        <v>107</v>
      </c>
      <c r="L8" s="114"/>
      <c r="M8" s="27">
        <v>2</v>
      </c>
      <c r="N8" s="11"/>
      <c r="O8" s="11"/>
    </row>
    <row r="9" spans="1:226" ht="33" customHeight="1">
      <c r="A9" s="9">
        <f t="shared" si="0"/>
        <v>4</v>
      </c>
      <c r="B9" s="33" t="s">
        <v>34</v>
      </c>
      <c r="C9" s="30">
        <v>278</v>
      </c>
      <c r="D9" s="30" t="s">
        <v>35</v>
      </c>
      <c r="E9" s="30" t="s">
        <v>32</v>
      </c>
      <c r="F9" s="35" t="s">
        <v>36</v>
      </c>
      <c r="G9" s="32">
        <v>50</v>
      </c>
      <c r="H9" s="32">
        <v>10</v>
      </c>
      <c r="I9" s="32" t="s">
        <v>28</v>
      </c>
      <c r="J9" s="59" t="s">
        <v>114</v>
      </c>
      <c r="K9" s="83" t="s">
        <v>105</v>
      </c>
      <c r="L9" s="115"/>
      <c r="M9" s="27">
        <v>12</v>
      </c>
      <c r="N9" s="11"/>
      <c r="O9" s="11"/>
    </row>
    <row r="10" spans="1:226" s="15" customFormat="1" ht="41.25" customHeight="1">
      <c r="A10" s="9">
        <f t="shared" si="0"/>
        <v>5</v>
      </c>
      <c r="B10" s="47" t="s">
        <v>37</v>
      </c>
      <c r="C10" s="48">
        <v>287</v>
      </c>
      <c r="D10" s="48" t="s">
        <v>38</v>
      </c>
      <c r="E10" s="48" t="s">
        <v>32</v>
      </c>
      <c r="F10" s="49" t="s">
        <v>39</v>
      </c>
      <c r="G10" s="50">
        <v>40</v>
      </c>
      <c r="H10" s="50">
        <v>8</v>
      </c>
      <c r="I10" s="50" t="s">
        <v>28</v>
      </c>
      <c r="J10" s="59" t="s">
        <v>114</v>
      </c>
      <c r="K10" s="86" t="s">
        <v>107</v>
      </c>
      <c r="L10" s="40" t="s">
        <v>98</v>
      </c>
      <c r="M10" s="27">
        <v>6</v>
      </c>
      <c r="N10" s="1"/>
      <c r="O10" s="1"/>
    </row>
    <row r="11" spans="1:226" s="15" customFormat="1" ht="29.25" customHeight="1">
      <c r="A11" s="9">
        <f t="shared" si="0"/>
        <v>6</v>
      </c>
      <c r="B11" s="41" t="s">
        <v>40</v>
      </c>
      <c r="C11" s="42">
        <v>296</v>
      </c>
      <c r="D11" s="42" t="s">
        <v>41</v>
      </c>
      <c r="E11" s="42" t="s">
        <v>23</v>
      </c>
      <c r="F11" s="43" t="s">
        <v>46</v>
      </c>
      <c r="G11" s="44">
        <v>63</v>
      </c>
      <c r="H11" s="44">
        <v>15</v>
      </c>
      <c r="I11" s="44" t="s">
        <v>28</v>
      </c>
      <c r="J11" s="59" t="s">
        <v>114</v>
      </c>
      <c r="K11" s="84" t="s">
        <v>105</v>
      </c>
      <c r="L11" s="94" t="s">
        <v>99</v>
      </c>
      <c r="M11" s="36">
        <v>5</v>
      </c>
      <c r="N11" s="1"/>
      <c r="O11" s="1"/>
    </row>
    <row r="12" spans="1:226" s="20" customFormat="1" ht="33" customHeight="1">
      <c r="A12" s="9">
        <f t="shared" si="0"/>
        <v>7</v>
      </c>
      <c r="B12" s="45" t="s">
        <v>42</v>
      </c>
      <c r="C12" s="100" t="s">
        <v>43</v>
      </c>
      <c r="D12" s="100"/>
      <c r="E12" s="41" t="s">
        <v>44</v>
      </c>
      <c r="F12" s="46" t="s">
        <v>45</v>
      </c>
      <c r="G12" s="44">
        <v>100</v>
      </c>
      <c r="H12" s="44" t="s">
        <v>28</v>
      </c>
      <c r="I12" s="44" t="s">
        <v>28</v>
      </c>
      <c r="J12" s="59" t="s">
        <v>114</v>
      </c>
      <c r="K12" s="85" t="s">
        <v>108</v>
      </c>
      <c r="L12" s="95"/>
      <c r="M12" s="36">
        <v>1.5</v>
      </c>
      <c r="N12" s="17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</row>
    <row r="13" spans="1:226" ht="39.950000000000003" customHeight="1">
      <c r="A13" s="116" t="s">
        <v>12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21"/>
      <c r="M13" s="16"/>
      <c r="N13" s="21"/>
      <c r="O13" s="14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</row>
    <row r="14" spans="1:226" ht="66" customHeight="1">
      <c r="A14" s="22">
        <v>8</v>
      </c>
      <c r="B14" s="29" t="s">
        <v>47</v>
      </c>
      <c r="C14" s="29" t="s">
        <v>48</v>
      </c>
      <c r="D14" s="29" t="s">
        <v>49</v>
      </c>
      <c r="E14" s="29" t="s">
        <v>23</v>
      </c>
      <c r="F14" s="51" t="s">
        <v>50</v>
      </c>
      <c r="G14" s="32">
        <v>40</v>
      </c>
      <c r="H14" s="32">
        <v>15</v>
      </c>
      <c r="I14" s="32" t="s">
        <v>28</v>
      </c>
      <c r="J14" s="59" t="s">
        <v>114</v>
      </c>
      <c r="K14" s="82" t="s">
        <v>109</v>
      </c>
      <c r="L14" s="96" t="s">
        <v>17</v>
      </c>
      <c r="M14" s="28">
        <v>7</v>
      </c>
      <c r="N14" s="11"/>
      <c r="O14" s="11"/>
    </row>
    <row r="15" spans="1:226" ht="66" customHeight="1">
      <c r="A15" s="22">
        <f>A14+1</f>
        <v>9</v>
      </c>
      <c r="B15" s="78" t="s">
        <v>102</v>
      </c>
      <c r="C15" s="78">
        <v>288</v>
      </c>
      <c r="D15" s="78" t="s">
        <v>103</v>
      </c>
      <c r="E15" s="79"/>
      <c r="F15" s="80" t="s">
        <v>104</v>
      </c>
      <c r="G15" s="81" t="s">
        <v>28</v>
      </c>
      <c r="H15" s="81">
        <v>5</v>
      </c>
      <c r="I15" s="81" t="s">
        <v>28</v>
      </c>
      <c r="J15" s="12" t="s">
        <v>113</v>
      </c>
      <c r="K15" s="82" t="s">
        <v>110</v>
      </c>
      <c r="L15" s="97"/>
      <c r="M15" s="28">
        <v>0.5</v>
      </c>
      <c r="N15" s="11"/>
      <c r="O15" s="11"/>
    </row>
    <row r="16" spans="1:226" ht="60" customHeight="1">
      <c r="A16" s="22">
        <f t="shared" ref="A16:A17" si="1">A15+1</f>
        <v>10</v>
      </c>
      <c r="B16" s="53" t="s">
        <v>51</v>
      </c>
      <c r="C16" s="53">
        <v>276</v>
      </c>
      <c r="D16" s="53" t="s">
        <v>52</v>
      </c>
      <c r="E16" s="53" t="s">
        <v>23</v>
      </c>
      <c r="F16" s="54" t="s">
        <v>53</v>
      </c>
      <c r="G16" s="55">
        <v>60</v>
      </c>
      <c r="H16" s="55">
        <v>15</v>
      </c>
      <c r="I16" s="55" t="s">
        <v>28</v>
      </c>
      <c r="J16" s="59" t="s">
        <v>114</v>
      </c>
      <c r="K16" s="87" t="s">
        <v>110</v>
      </c>
      <c r="L16" s="101" t="s">
        <v>18</v>
      </c>
      <c r="M16" s="28">
        <v>6</v>
      </c>
      <c r="N16" s="11"/>
      <c r="O16" s="11"/>
    </row>
    <row r="17" spans="1:96" ht="60" customHeight="1">
      <c r="A17" s="22">
        <f t="shared" si="1"/>
        <v>11</v>
      </c>
      <c r="B17" s="53" t="s">
        <v>51</v>
      </c>
      <c r="C17" s="53">
        <v>276</v>
      </c>
      <c r="D17" s="53" t="s">
        <v>54</v>
      </c>
      <c r="E17" s="53" t="s">
        <v>23</v>
      </c>
      <c r="F17" s="54" t="s">
        <v>55</v>
      </c>
      <c r="G17" s="55">
        <v>60</v>
      </c>
      <c r="H17" s="55">
        <v>20</v>
      </c>
      <c r="I17" s="55" t="s">
        <v>28</v>
      </c>
      <c r="J17" s="59" t="s">
        <v>114</v>
      </c>
      <c r="K17" s="87" t="s">
        <v>110</v>
      </c>
      <c r="L17" s="102"/>
      <c r="M17" s="28">
        <v>8</v>
      </c>
      <c r="N17" s="11"/>
      <c r="O17" s="11"/>
    </row>
    <row r="18" spans="1:96" ht="64.5" customHeight="1">
      <c r="A18" s="22">
        <f t="shared" ref="A18:A22" si="2">(A17+1)</f>
        <v>12</v>
      </c>
      <c r="B18" s="53" t="s">
        <v>56</v>
      </c>
      <c r="C18" s="53" t="s">
        <v>57</v>
      </c>
      <c r="D18" s="53" t="s">
        <v>58</v>
      </c>
      <c r="E18" s="53" t="s">
        <v>32</v>
      </c>
      <c r="F18" s="54" t="s">
        <v>59</v>
      </c>
      <c r="G18" s="55">
        <v>50</v>
      </c>
      <c r="H18" s="55">
        <v>30</v>
      </c>
      <c r="I18" s="55" t="s">
        <v>28</v>
      </c>
      <c r="J18" s="59" t="s">
        <v>114</v>
      </c>
      <c r="K18" s="87" t="s">
        <v>110</v>
      </c>
      <c r="L18" s="102"/>
      <c r="M18" s="28">
        <v>7</v>
      </c>
      <c r="N18" s="11"/>
      <c r="O18" s="11"/>
    </row>
    <row r="19" spans="1:96" ht="53.25" customHeight="1">
      <c r="A19" s="22">
        <f t="shared" si="2"/>
        <v>13</v>
      </c>
      <c r="B19" s="53" t="s">
        <v>56</v>
      </c>
      <c r="C19" s="53" t="s">
        <v>57</v>
      </c>
      <c r="D19" s="53" t="s">
        <v>60</v>
      </c>
      <c r="E19" s="53" t="s">
        <v>32</v>
      </c>
      <c r="F19" s="54" t="s">
        <v>61</v>
      </c>
      <c r="G19" s="55" t="s">
        <v>28</v>
      </c>
      <c r="H19" s="55">
        <v>30</v>
      </c>
      <c r="I19" s="55" t="s">
        <v>28</v>
      </c>
      <c r="J19" s="59" t="s">
        <v>114</v>
      </c>
      <c r="K19" s="87" t="s">
        <v>110</v>
      </c>
      <c r="L19" s="102"/>
      <c r="M19" s="28">
        <v>4</v>
      </c>
      <c r="N19" s="11"/>
      <c r="O19" s="11"/>
    </row>
    <row r="20" spans="1:96" ht="45.75" customHeight="1">
      <c r="A20" s="22">
        <f t="shared" si="2"/>
        <v>14</v>
      </c>
      <c r="B20" s="56" t="s">
        <v>62</v>
      </c>
      <c r="C20" s="56">
        <v>303</v>
      </c>
      <c r="D20" s="56" t="s">
        <v>63</v>
      </c>
      <c r="E20" s="56" t="s">
        <v>32</v>
      </c>
      <c r="F20" s="57" t="s">
        <v>64</v>
      </c>
      <c r="G20" s="55">
        <v>10</v>
      </c>
      <c r="H20" s="55">
        <v>30</v>
      </c>
      <c r="I20" s="55" t="s">
        <v>28</v>
      </c>
      <c r="J20" s="59" t="s">
        <v>114</v>
      </c>
      <c r="K20" s="87" t="s">
        <v>108</v>
      </c>
      <c r="L20" s="102"/>
      <c r="M20" s="28">
        <v>9</v>
      </c>
      <c r="N20" s="11"/>
      <c r="O20" s="1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ht="45.75" customHeight="1">
      <c r="A21" s="22">
        <f t="shared" si="2"/>
        <v>15</v>
      </c>
      <c r="B21" s="53" t="s">
        <v>65</v>
      </c>
      <c r="C21" s="53">
        <v>303</v>
      </c>
      <c r="D21" s="53" t="s">
        <v>66</v>
      </c>
      <c r="E21" s="53"/>
      <c r="F21" s="54" t="s">
        <v>67</v>
      </c>
      <c r="G21" s="55">
        <v>60</v>
      </c>
      <c r="H21" s="55">
        <v>10</v>
      </c>
      <c r="I21" s="55" t="s">
        <v>28</v>
      </c>
      <c r="J21" s="59" t="s">
        <v>114</v>
      </c>
      <c r="K21" s="87" t="s">
        <v>111</v>
      </c>
      <c r="L21" s="102"/>
      <c r="M21" s="28">
        <v>6</v>
      </c>
      <c r="N21" s="11"/>
      <c r="O21" s="1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2" customFormat="1" ht="70.5" customHeight="1">
      <c r="A22" s="22">
        <f t="shared" si="2"/>
        <v>16</v>
      </c>
      <c r="B22" s="53" t="s">
        <v>68</v>
      </c>
      <c r="C22" s="53">
        <v>313</v>
      </c>
      <c r="D22" s="53"/>
      <c r="E22" s="53"/>
      <c r="F22" s="58" t="s">
        <v>69</v>
      </c>
      <c r="G22" s="55" t="s">
        <v>28</v>
      </c>
      <c r="H22" s="55">
        <v>20</v>
      </c>
      <c r="I22" s="55" t="s">
        <v>28</v>
      </c>
      <c r="J22" s="59" t="s">
        <v>114</v>
      </c>
      <c r="K22" s="87" t="s">
        <v>112</v>
      </c>
      <c r="L22" s="103"/>
      <c r="M22" s="28">
        <v>15</v>
      </c>
      <c r="N22" s="1"/>
      <c r="O22" s="1"/>
    </row>
    <row r="23" spans="1:96" ht="42" customHeight="1">
      <c r="A23" s="107" t="s">
        <v>13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9"/>
      <c r="L23" s="11"/>
      <c r="M23" s="10"/>
      <c r="N23" s="11"/>
      <c r="O23" s="11"/>
    </row>
    <row r="24" spans="1:96" ht="47.25" customHeight="1">
      <c r="A24" s="26">
        <v>17</v>
      </c>
      <c r="B24" s="29" t="s">
        <v>71</v>
      </c>
      <c r="C24" s="30">
        <v>139</v>
      </c>
      <c r="D24" s="30" t="s">
        <v>72</v>
      </c>
      <c r="E24" s="30"/>
      <c r="F24" s="31" t="s">
        <v>73</v>
      </c>
      <c r="G24" s="32">
        <v>50</v>
      </c>
      <c r="H24" s="32">
        <v>10</v>
      </c>
      <c r="I24" s="32" t="s">
        <v>28</v>
      </c>
      <c r="J24" s="77" t="s">
        <v>100</v>
      </c>
      <c r="K24" s="82" t="s">
        <v>107</v>
      </c>
      <c r="L24" s="110" t="s">
        <v>19</v>
      </c>
      <c r="M24" s="28">
        <v>6</v>
      </c>
      <c r="N24" s="11"/>
      <c r="O24" s="11"/>
    </row>
    <row r="25" spans="1:96" ht="28.5" customHeight="1">
      <c r="A25" s="26">
        <f>(A24+1)</f>
        <v>18</v>
      </c>
      <c r="B25" s="29" t="s">
        <v>74</v>
      </c>
      <c r="C25" s="30" t="s">
        <v>75</v>
      </c>
      <c r="D25" s="30" t="s">
        <v>76</v>
      </c>
      <c r="E25" s="30"/>
      <c r="F25" s="31" t="s">
        <v>77</v>
      </c>
      <c r="G25" s="32">
        <v>45</v>
      </c>
      <c r="H25" s="32">
        <v>30</v>
      </c>
      <c r="I25" s="32" t="s">
        <v>28</v>
      </c>
      <c r="J25" s="59" t="s">
        <v>114</v>
      </c>
      <c r="K25" s="82" t="s">
        <v>105</v>
      </c>
      <c r="L25" s="111"/>
      <c r="M25" s="28">
        <v>6</v>
      </c>
      <c r="N25" s="11"/>
      <c r="O25" s="11"/>
    </row>
    <row r="26" spans="1:96" ht="22.5" customHeight="1">
      <c r="A26" s="39">
        <f t="shared" ref="A26:A33" si="3">(A25+1)</f>
        <v>19</v>
      </c>
      <c r="B26" s="29" t="s">
        <v>74</v>
      </c>
      <c r="C26" s="30" t="s">
        <v>75</v>
      </c>
      <c r="D26" s="30" t="s">
        <v>78</v>
      </c>
      <c r="E26" s="30"/>
      <c r="F26" s="31" t="s">
        <v>79</v>
      </c>
      <c r="G26" s="32">
        <v>40</v>
      </c>
      <c r="H26" s="32">
        <v>10</v>
      </c>
      <c r="I26" s="32" t="s">
        <v>28</v>
      </c>
      <c r="J26" s="59" t="s">
        <v>114</v>
      </c>
      <c r="K26" s="82" t="s">
        <v>105</v>
      </c>
      <c r="L26" s="111"/>
      <c r="M26" s="75">
        <v>5</v>
      </c>
      <c r="N26" s="11"/>
      <c r="O26" s="11"/>
    </row>
    <row r="27" spans="1:96" ht="40.5" customHeight="1">
      <c r="A27" s="37">
        <f t="shared" si="3"/>
        <v>20</v>
      </c>
      <c r="B27" s="72" t="s">
        <v>80</v>
      </c>
      <c r="C27" s="52">
        <v>137</v>
      </c>
      <c r="D27" s="52" t="s">
        <v>81</v>
      </c>
      <c r="E27" s="60" t="s">
        <v>23</v>
      </c>
      <c r="F27" s="61" t="s">
        <v>82</v>
      </c>
      <c r="G27" s="62">
        <v>40</v>
      </c>
      <c r="H27" s="62">
        <v>40</v>
      </c>
      <c r="I27" s="62" t="s">
        <v>28</v>
      </c>
      <c r="J27" s="59" t="s">
        <v>114</v>
      </c>
      <c r="K27" s="87" t="s">
        <v>108</v>
      </c>
      <c r="L27" s="76" t="s">
        <v>70</v>
      </c>
      <c r="M27" s="28">
        <v>6</v>
      </c>
      <c r="N27" s="11"/>
      <c r="O27" s="11"/>
    </row>
    <row r="28" spans="1:96" ht="40.5" customHeight="1">
      <c r="A28" s="37">
        <f t="shared" si="3"/>
        <v>21</v>
      </c>
      <c r="B28" s="73" t="s">
        <v>83</v>
      </c>
      <c r="C28" s="63" t="s">
        <v>84</v>
      </c>
      <c r="D28" s="63" t="s">
        <v>85</v>
      </c>
      <c r="E28" s="64" t="s">
        <v>23</v>
      </c>
      <c r="F28" s="65" t="s">
        <v>86</v>
      </c>
      <c r="G28" s="66">
        <v>60</v>
      </c>
      <c r="H28" s="66">
        <v>40</v>
      </c>
      <c r="I28" s="66" t="s">
        <v>28</v>
      </c>
      <c r="J28" s="59" t="s">
        <v>114</v>
      </c>
      <c r="K28" s="88" t="s">
        <v>109</v>
      </c>
      <c r="L28" s="93" t="s">
        <v>97</v>
      </c>
      <c r="M28" s="28">
        <v>7</v>
      </c>
      <c r="N28" s="11"/>
      <c r="O28" s="11"/>
    </row>
    <row r="29" spans="1:96" ht="40.5" customHeight="1">
      <c r="A29" s="37">
        <f t="shared" si="3"/>
        <v>22</v>
      </c>
      <c r="B29" s="73" t="s">
        <v>83</v>
      </c>
      <c r="C29" s="63" t="s">
        <v>84</v>
      </c>
      <c r="D29" s="63" t="s">
        <v>87</v>
      </c>
      <c r="E29" s="64" t="s">
        <v>23</v>
      </c>
      <c r="F29" s="65" t="s">
        <v>86</v>
      </c>
      <c r="G29" s="66">
        <v>10</v>
      </c>
      <c r="H29" s="66">
        <v>10</v>
      </c>
      <c r="I29" s="66" t="s">
        <v>28</v>
      </c>
      <c r="J29" s="25" t="s">
        <v>101</v>
      </c>
      <c r="K29" s="88" t="s">
        <v>107</v>
      </c>
      <c r="L29" s="93"/>
      <c r="M29" s="28">
        <v>7</v>
      </c>
      <c r="N29" s="11"/>
      <c r="O29" s="11"/>
    </row>
    <row r="30" spans="1:96" ht="40.5" customHeight="1">
      <c r="A30" s="37">
        <f t="shared" si="3"/>
        <v>23</v>
      </c>
      <c r="B30" s="73" t="s">
        <v>83</v>
      </c>
      <c r="C30" s="63" t="s">
        <v>84</v>
      </c>
      <c r="D30" s="63" t="s">
        <v>88</v>
      </c>
      <c r="E30" s="64" t="s">
        <v>32</v>
      </c>
      <c r="F30" s="65" t="s">
        <v>86</v>
      </c>
      <c r="G30" s="66">
        <v>10</v>
      </c>
      <c r="H30" s="66" t="s">
        <v>93</v>
      </c>
      <c r="I30" s="66" t="s">
        <v>28</v>
      </c>
      <c r="J30" s="59" t="s">
        <v>114</v>
      </c>
      <c r="K30" s="89" t="s">
        <v>107</v>
      </c>
      <c r="L30" s="93"/>
      <c r="M30" s="120">
        <v>7</v>
      </c>
      <c r="N30" s="11"/>
      <c r="O30" s="11"/>
    </row>
    <row r="31" spans="1:96" ht="40.5" customHeight="1">
      <c r="A31" s="37">
        <f t="shared" si="3"/>
        <v>24</v>
      </c>
      <c r="B31" s="73" t="s">
        <v>83</v>
      </c>
      <c r="C31" s="63" t="s">
        <v>84</v>
      </c>
      <c r="D31" s="63" t="s">
        <v>89</v>
      </c>
      <c r="E31" s="64" t="s">
        <v>32</v>
      </c>
      <c r="F31" s="65" t="s">
        <v>59</v>
      </c>
      <c r="G31" s="66">
        <v>30</v>
      </c>
      <c r="H31" s="66">
        <v>20</v>
      </c>
      <c r="I31" s="66" t="s">
        <v>28</v>
      </c>
      <c r="J31" s="59" t="s">
        <v>114</v>
      </c>
      <c r="K31" s="90" t="s">
        <v>107</v>
      </c>
      <c r="L31" s="93"/>
      <c r="M31" s="28">
        <v>9</v>
      </c>
      <c r="N31" s="11"/>
      <c r="O31" s="11"/>
    </row>
    <row r="32" spans="1:96" ht="38.25" customHeight="1">
      <c r="A32" s="37">
        <f t="shared" si="3"/>
        <v>25</v>
      </c>
      <c r="B32" s="74" t="s">
        <v>90</v>
      </c>
      <c r="C32" s="67">
        <v>158</v>
      </c>
      <c r="D32" s="68" t="s">
        <v>91</v>
      </c>
      <c r="E32" s="68" t="s">
        <v>32</v>
      </c>
      <c r="F32" s="69" t="s">
        <v>92</v>
      </c>
      <c r="G32" s="70">
        <v>60</v>
      </c>
      <c r="H32" s="70">
        <v>20</v>
      </c>
      <c r="I32" s="70" t="s">
        <v>28</v>
      </c>
      <c r="J32" s="59" t="s">
        <v>114</v>
      </c>
      <c r="K32" s="84" t="s">
        <v>107</v>
      </c>
      <c r="L32" s="91" t="s">
        <v>20</v>
      </c>
      <c r="M32" s="28">
        <v>6</v>
      </c>
    </row>
    <row r="33" spans="1:13" ht="45" customHeight="1">
      <c r="A33" s="37">
        <f t="shared" si="3"/>
        <v>26</v>
      </c>
      <c r="B33" s="74" t="s">
        <v>94</v>
      </c>
      <c r="C33" s="68">
        <v>156</v>
      </c>
      <c r="D33" s="68" t="s">
        <v>95</v>
      </c>
      <c r="E33" s="68"/>
      <c r="F33" s="71" t="s">
        <v>96</v>
      </c>
      <c r="G33" s="70">
        <v>50</v>
      </c>
      <c r="H33" s="70">
        <v>15</v>
      </c>
      <c r="I33" s="70" t="s">
        <v>28</v>
      </c>
      <c r="J33" s="59" t="s">
        <v>114</v>
      </c>
      <c r="K33" s="84" t="s">
        <v>105</v>
      </c>
      <c r="L33" s="92"/>
      <c r="M33" s="28">
        <v>6</v>
      </c>
    </row>
    <row r="34" spans="1:13" ht="44.25" customHeight="1">
      <c r="K34" s="38" t="s">
        <v>115</v>
      </c>
      <c r="M34" s="38">
        <f>SUM(M6:M33)</f>
        <v>165</v>
      </c>
    </row>
  </sheetData>
  <mergeCells count="25">
    <mergeCell ref="A1:M1"/>
    <mergeCell ref="A23:K23"/>
    <mergeCell ref="L24:L26"/>
    <mergeCell ref="A5:K5"/>
    <mergeCell ref="L6:L9"/>
    <mergeCell ref="A13:K13"/>
    <mergeCell ref="M2:M3"/>
    <mergeCell ref="J2:J3"/>
    <mergeCell ref="I2:I3"/>
    <mergeCell ref="H2:H3"/>
    <mergeCell ref="A2:A3"/>
    <mergeCell ref="B2:B3"/>
    <mergeCell ref="L2:L3"/>
    <mergeCell ref="G2:G3"/>
    <mergeCell ref="L32:L33"/>
    <mergeCell ref="L28:L31"/>
    <mergeCell ref="L11:L12"/>
    <mergeCell ref="L14:L15"/>
    <mergeCell ref="C2:C3"/>
    <mergeCell ref="D2:D3"/>
    <mergeCell ref="E2:E3"/>
    <mergeCell ref="F2:F3"/>
    <mergeCell ref="K2:K3"/>
    <mergeCell ref="C12:D12"/>
    <mergeCell ref="L16:L22"/>
  </mergeCells>
  <pageMargins left="0.25" right="0.25" top="0.75" bottom="0.75" header="0.3" footer="0.3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separatorów i osadników</vt:lpstr>
      <vt:lpstr>'wykaz separatorów i osadników'!Obszar_wydruku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Ilkowska</dc:creator>
  <cp:lastModifiedBy>Joanna Ilkowska</cp:lastModifiedBy>
  <cp:revision>7</cp:revision>
  <cp:lastPrinted>2015-09-28T11:29:57Z</cp:lastPrinted>
  <dcterms:created xsi:type="dcterms:W3CDTF">2015-09-22T12:20:22Z</dcterms:created>
  <dcterms:modified xsi:type="dcterms:W3CDTF">2016-05-18T06:55:44Z</dcterms:modified>
</cp:coreProperties>
</file>