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391" activeTab="0"/>
  </bookViews>
  <sheets>
    <sheet name="Kosztorys inwestorski" sheetId="1" r:id="rId1"/>
  </sheets>
  <definedNames>
    <definedName name="Excel_BuiltIn_Print_Area" localSheetId="0">'Kosztorys inwestorski'!#REF!</definedName>
    <definedName name="_xlnm.Print_Area" localSheetId="0">'Kosztorys inwestorski'!$A$1:$G$47</definedName>
  </definedNames>
  <calcPr fullCalcOnLoad="1"/>
</workbook>
</file>

<file path=xl/sharedStrings.xml><?xml version="1.0" encoding="utf-8"?>
<sst xmlns="http://schemas.openxmlformats.org/spreadsheetml/2006/main" count="155" uniqueCount="82">
  <si>
    <t>Lp.</t>
  </si>
  <si>
    <t>Pozycja wg specyfikacji</t>
  </si>
  <si>
    <t>Wyszczególnienie elementów rozliczeniowych</t>
  </si>
  <si>
    <t>Ilość</t>
  </si>
  <si>
    <t>BRANŻA DROGOWA</t>
  </si>
  <si>
    <t>x</t>
  </si>
  <si>
    <t>D-01.00.00</t>
  </si>
  <si>
    <t>ROBOTY PRZYGOTOWAWCZE kod CPV 45100000-8</t>
  </si>
  <si>
    <t>D-01.02.02</t>
  </si>
  <si>
    <t>Mechaniczne zdjęcie warstwy ziemi urodzajnej koparką podsiębierną z odwozem na odkład do ponownego wykorzystania (grunt zadarniony)</t>
  </si>
  <si>
    <t>m3</t>
  </si>
  <si>
    <t>D-01.02.01</t>
  </si>
  <si>
    <t>szt.</t>
  </si>
  <si>
    <t>D-01.02.04</t>
  </si>
  <si>
    <t>m2</t>
  </si>
  <si>
    <t>D-02.00.00</t>
  </si>
  <si>
    <t>ROBOTY ZIEMNE kod CPV 45100000-8</t>
  </si>
  <si>
    <t>D-02.01.01</t>
  </si>
  <si>
    <t>D-02.03.01</t>
  </si>
  <si>
    <t>Nasypy wykonywane z bezpośrednim przerzutem gruntu uzyskanego z ukopu (wykorzystanie w 100% materiału w wykopu) - PRZERZUT POPRZECZNY</t>
  </si>
  <si>
    <t>D-04.00.00</t>
  </si>
  <si>
    <t>PODBUDOWY kod CPV 45233000-9</t>
  </si>
  <si>
    <t>D-04.01.01</t>
  </si>
  <si>
    <t>D-04.02.01</t>
  </si>
  <si>
    <t>Podsypka piaskowa zagęszczana mechanicznie,grubość warstwy po zagęszczeniu 5 cm - pod nawierzchnię chodnika</t>
  </si>
  <si>
    <t>D-04.03.01</t>
  </si>
  <si>
    <t>Mechaniczne oczyszczenie nawierzchni drogowych nieulepszonych - podbudowa tłuczniowa pod nawierzchnię zjazdów</t>
  </si>
  <si>
    <t>Skropienie nawierzchni drogowych asfaltem - podbudowa tłuczniowa i warstwa wiążąca na zjazdach</t>
  </si>
  <si>
    <t>D-04.04.02b</t>
  </si>
  <si>
    <t>Warstwa podbudowy z mieszanki niezwiązanej z kruszywa łamanego skalnego stabilizowanego mechanicznie 0/31,5mm, grubość warstwy po zagęszczeniu 10 cm – na chodniku</t>
  </si>
  <si>
    <t>D-05.00.00</t>
  </si>
  <si>
    <t>NAWIERZCHNIE kod CPV 45233000-9</t>
  </si>
  <si>
    <t>D-05.03.05b</t>
  </si>
  <si>
    <t>D-05.03.05a</t>
  </si>
  <si>
    <t>D-05.03.23a</t>
  </si>
  <si>
    <t>Chodniki z kostki brukowej betonowej grubości 8 cm,szarej,układane na podsypce cementowo-piaskowej spoiny wypełniane piaskiem</t>
  </si>
  <si>
    <t>D-06.00.00</t>
  </si>
  <si>
    <t>ROBOTY WYKOŃCZENIOWE kod CPV 45233000-9</t>
  </si>
  <si>
    <t>D-06.01.01</t>
  </si>
  <si>
    <t>Humusowanie skarp z obsianiem przy grub. warstwy humusu 10 cm z wykorzystaniem ziemi urodzajnej z odkładu</t>
  </si>
  <si>
    <t>D-08.00.00</t>
  </si>
  <si>
    <t>ELEMENTY ULIC kod CPV 45233000-0</t>
  </si>
  <si>
    <t>D-08.01.01b</t>
  </si>
  <si>
    <t>Krawężniki betonowe zatopione o wymiarach 15x30 cm,wraz z wykonaniem ław betonowych,na podsypce cementowo-piaskowej</t>
  </si>
  <si>
    <t>mb</t>
  </si>
  <si>
    <t>Krawężniki betonowe najazdowe o wymiarach 15x22 cm,wraz z wykonaniem ław betonowych,na podsypce cementowo-piaskowej</t>
  </si>
  <si>
    <t>D-08.03.01</t>
  </si>
  <si>
    <t>Obrzeża betonowe o wymiarach 30x8 cm,na podsypce cementowo-piaskowej spoiny wypełniane zaprawą cementową</t>
  </si>
  <si>
    <t>Jedn.</t>
  </si>
  <si>
    <t>Cena jedn.</t>
  </si>
  <si>
    <t>Wartość w zł</t>
  </si>
  <si>
    <t>Mechaniczne oczyszczenie nawierzchni drogowych ulepszonych z bitumu – warstwa wiążąca i istn. konstrukcja zjazdu</t>
  </si>
  <si>
    <t>Podbudowa zasadnicza z mieszanki kruszywa niezwiązanego 0/31,5; C90/3, GA75, gr. 20 cm – nowa konstrukcja na zjazdach</t>
  </si>
  <si>
    <t>D-04.05.01a</t>
  </si>
  <si>
    <t>Wzmocnienie istn. podłoża mieszanką piaskowo-cementową C3/4, grubość warstwy po zagęszczeniu 15 cm, nowa konstrukcja na zjazdach</t>
  </si>
  <si>
    <t>D-05.03.01</t>
  </si>
  <si>
    <t>Nawierzchnia z kostki kamiennej regularnej o wymiarach 14-16cm układanej na podsypce cementowo-piaskowej o gr. 3-5 cm na poszerzeniu zjazdu indywidualnego w km 13+150, spoiny wypełnione zaprawą epoksydową</t>
  </si>
  <si>
    <t>Nawierzchnia z mieszanek mineralno-bitumicznych grysowych z BA - warstwa wiążąca AC16W 35/50 - grubość po zagęszczeniu 8 cm</t>
  </si>
  <si>
    <t>D-08.01.02a</t>
  </si>
  <si>
    <t>Oporniki kamienne zatopione o wymiarach 12x25cm z wykonaniem ław betonowych z betonu C12/15 na podsypce cementowo-piaskowej – przy opasce z kostki kamiennej na zjeździe</t>
  </si>
  <si>
    <t>Wycinka drzew o średnicy pnia do 20 cm wraz z karczowaniem pni, utylizacją karpiny i gałęzi na składowisku Wykonawcy oraz wywóz drewna na miejsce wskazane przez Zamawiającego na odległość do 50 km</t>
  </si>
  <si>
    <t>Wycinka drzew o średnicy pnia 21-30 cm wraz z karczowaniem pni, utylizacją karpiny i gałęzi na składowisku Wykonawcy oraz wywóz drewna na miejsce wskazane przez Zamawiającego na odległość do 50 km</t>
  </si>
  <si>
    <t>Wycinka drzew o średnicy pni 31-40 cm wraz z karczowaniem pni, utylizacją karpiny i gałęzi na składowisku Wykonawcy oraz wywóz drewna na miejsce wskazane przez Zamawiającego na odległość do 50 km</t>
  </si>
  <si>
    <t>Wycinka drzew o średnicy pni 41-75 cm wraz z karczowaniem pni, utylizacją karpiny i gałęzi na składowisku Wykonawcy oraz wywóz drewna na miejsce wskazane przez Zamawiającego na odległość do 50 km</t>
  </si>
  <si>
    <t>Mechaniczna rozbiórka nawierzchni bitumicznej o gr. do 7 cm  – na istn. Zjazdach z odwozem materiału z rozbiórki na składowisko Wykonawcy wraz z utylizacją</t>
  </si>
  <si>
    <t>Mechaniczne rozebranie podbudowy z kruszywa kamiennego o grubości do 15 cm  – na istn. Zjazdach z odwozem materiału z rozbiórki na składowisko Wykonawcy wraz z utylizacją</t>
  </si>
  <si>
    <t>Wykopy wykonywane na poszerzeniu zjazdu i wykopu rowu przydrożnego z odwiezieniem urobku na składowisko Wykonawcy</t>
  </si>
  <si>
    <t>Roboty ziemne z transportem urobku  - odwóz ziemi ze zdjęcia ziemi urodzajnej oraz gruntu z korytowania na składowisko Wykonawcy wraz z utylizacją</t>
  </si>
  <si>
    <t>Koryta wykonywane mechanicznie,głęb. śr. do 40 cm – pod konstrukcję zjazdów</t>
  </si>
  <si>
    <t xml:space="preserve">Mechaniczne profilowanie i zagęszczenie podłoża pod warstwy konstrukcyjne nawierzchni </t>
  </si>
  <si>
    <t>Nawierzchnie z mieszanek mineralno-asfaltowych,warstwa wiążąca AC16W; asfalt 35/50,grubość warstwy po zagęszczeniu 6 cm – warstwa profilująco-wiążąca na zjeździe</t>
  </si>
  <si>
    <t>Nawierzchnie z mieszanek mineralno-asfaltowych,warstwa ścieralna AC11S; asfalt 50/70,grub.warstwy po zagęszczeniu 5 cm – na zjazdach</t>
  </si>
  <si>
    <t xml:space="preserve">Plantowanie (obrobienie na czysto) i zagęszczanie powierzchni terenów zielonych </t>
  </si>
  <si>
    <t>WARTOŚĆ ROBÓT NETTO:</t>
  </si>
  <si>
    <t>VAT (23%):</t>
  </si>
  <si>
    <t>OGÓŁEM WARTOŚĆ ROBÓT BRUTTO:</t>
  </si>
  <si>
    <t>FORMULARZ CENOWY</t>
  </si>
  <si>
    <t>„Rozbudowa drogi wojewódzkiej nr 134 w zakresie budowy ciągu pieszego w m. Ośno Lubuskie ul. Radachowska 
(w obrębie m. Kochań)"</t>
  </si>
  <si>
    <t>ZIELEŃ</t>
  </si>
  <si>
    <t>Sadzenie drzew liściastych form piennych na terenie płaskim w gruncie   z zaprawą dołów średnicy i głębokości 0,5m - dąb bezszypułkowy</t>
  </si>
  <si>
    <t>D-09.00.00</t>
  </si>
  <si>
    <t>D-09.01.01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</si>
</sst>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_-* #,##0.00\ [$€-1]_-;\-* #,##0.00\ [$€-1]_-;_-* &quot;-&quot;??\ [$€-1]_-;_-@_-"/>
    <numFmt numFmtId="167" formatCode="_-* #,##0.0000\ [$€-1]_-;\-* #,##0.0000\ [$€-1]_-;_-* &quot;-&quot;????\ [$€-1]_-;_-@_-"/>
  </numFmts>
  <fonts count="52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top"/>
    </xf>
    <xf numFmtId="4" fontId="4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top"/>
    </xf>
    <xf numFmtId="4" fontId="6" fillId="0" borderId="15" xfId="0" applyNumberFormat="1" applyFont="1" applyFill="1" applyBorder="1" applyAlignment="1">
      <alignment horizontal="center" vertical="center"/>
    </xf>
    <xf numFmtId="4" fontId="49" fillId="0" borderId="15" xfId="0" applyNumberFormat="1" applyFont="1" applyFill="1" applyBorder="1" applyAlignment="1">
      <alignment horizontal="center" vertical="center"/>
    </xf>
    <xf numFmtId="4" fontId="49" fillId="0" borderId="15" xfId="0" applyNumberFormat="1" applyFont="1" applyFill="1" applyBorder="1" applyAlignment="1">
      <alignment horizontal="center" vertical="center" wrapText="1"/>
    </xf>
    <xf numFmtId="4" fontId="49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 wrapText="1"/>
    </xf>
    <xf numFmtId="44" fontId="4" fillId="0" borderId="2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44" fontId="4" fillId="0" borderId="26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top"/>
    </xf>
    <xf numFmtId="0" fontId="5" fillId="33" borderId="31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 vertical="top"/>
    </xf>
    <xf numFmtId="4" fontId="5" fillId="33" borderId="22" xfId="0" applyNumberFormat="1" applyFont="1" applyFill="1" applyBorder="1" applyAlignment="1">
      <alignment horizontal="center" vertical="top"/>
    </xf>
    <xf numFmtId="4" fontId="6" fillId="0" borderId="22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50" fillId="0" borderId="36" xfId="0" applyNumberFormat="1" applyFont="1" applyBorder="1" applyAlignment="1">
      <alignment horizontal="center" vertical="center"/>
    </xf>
    <xf numFmtId="0" fontId="51" fillId="0" borderId="36" xfId="0" applyFont="1" applyBorder="1" applyAlignment="1">
      <alignment vertical="center" wrapText="1"/>
    </xf>
    <xf numFmtId="0" fontId="51" fillId="0" borderId="36" xfId="0" applyFont="1" applyBorder="1" applyAlignment="1">
      <alignment horizontal="center" vertical="center" wrapText="1"/>
    </xf>
    <xf numFmtId="4" fontId="51" fillId="0" borderId="36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5" fillId="33" borderId="37" xfId="0" applyNumberFormat="1" applyFont="1" applyFill="1" applyBorder="1" applyAlignment="1">
      <alignment horizontal="center" vertical="top"/>
    </xf>
    <xf numFmtId="4" fontId="5" fillId="33" borderId="38" xfId="0" applyNumberFormat="1" applyFont="1" applyFill="1" applyBorder="1" applyAlignment="1">
      <alignment horizontal="center" vertical="top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30" zoomScaleNormal="130" zoomScaleSheetLayoutView="75" zoomScalePageLayoutView="0" workbookViewId="0" topLeftCell="A28">
      <selection activeCell="I33" sqref="I33"/>
    </sheetView>
  </sheetViews>
  <sheetFormatPr defaultColWidth="9.00390625" defaultRowHeight="12.75"/>
  <cols>
    <col min="1" max="1" width="2.57421875" style="1" customWidth="1"/>
    <col min="2" max="2" width="9.57421875" style="2" customWidth="1"/>
    <col min="3" max="3" width="50.421875" style="3" customWidth="1"/>
    <col min="4" max="4" width="5.421875" style="2" customWidth="1"/>
    <col min="5" max="5" width="8.57421875" style="2" customWidth="1"/>
    <col min="6" max="6" width="9.140625" style="2" customWidth="1"/>
    <col min="7" max="7" width="11.140625" style="2" customWidth="1"/>
    <col min="8" max="16384" width="9.00390625" style="2" customWidth="1"/>
  </cols>
  <sheetData>
    <row r="1" spans="1:7" ht="15.75">
      <c r="A1" s="76" t="s">
        <v>76</v>
      </c>
      <c r="B1" s="76"/>
      <c r="C1" s="76"/>
      <c r="D1" s="76"/>
      <c r="E1" s="76"/>
      <c r="F1" s="76"/>
      <c r="G1" s="76"/>
    </row>
    <row r="2" spans="1:7" ht="27.75" customHeight="1" thickBot="1">
      <c r="A2" s="77" t="s">
        <v>77</v>
      </c>
      <c r="B2" s="77"/>
      <c r="C2" s="77"/>
      <c r="D2" s="77"/>
      <c r="E2" s="77"/>
      <c r="F2" s="77"/>
      <c r="G2" s="77"/>
    </row>
    <row r="3" spans="1:7" s="4" customFormat="1" ht="33.75" customHeight="1">
      <c r="A3" s="48" t="s">
        <v>0</v>
      </c>
      <c r="B3" s="49" t="s">
        <v>1</v>
      </c>
      <c r="C3" s="49" t="s">
        <v>2</v>
      </c>
      <c r="D3" s="49" t="s">
        <v>48</v>
      </c>
      <c r="E3" s="49" t="s">
        <v>3</v>
      </c>
      <c r="F3" s="49" t="s">
        <v>49</v>
      </c>
      <c r="G3" s="50" t="s">
        <v>50</v>
      </c>
    </row>
    <row r="4" spans="1:7" s="4" customFormat="1" ht="15">
      <c r="A4" s="51" t="s">
        <v>5</v>
      </c>
      <c r="B4" s="8" t="s">
        <v>5</v>
      </c>
      <c r="C4" s="7" t="s">
        <v>4</v>
      </c>
      <c r="D4" s="8" t="s">
        <v>5</v>
      </c>
      <c r="E4" s="8" t="s">
        <v>5</v>
      </c>
      <c r="F4" s="8" t="s">
        <v>5</v>
      </c>
      <c r="G4" s="52" t="s">
        <v>5</v>
      </c>
    </row>
    <row r="5" spans="1:7" s="5" customFormat="1" ht="15.75" customHeight="1">
      <c r="A5" s="53" t="s">
        <v>5</v>
      </c>
      <c r="B5" s="9" t="s">
        <v>6</v>
      </c>
      <c r="C5" s="7" t="s">
        <v>7</v>
      </c>
      <c r="D5" s="8" t="s">
        <v>5</v>
      </c>
      <c r="E5" s="8" t="s">
        <v>5</v>
      </c>
      <c r="F5" s="8" t="s">
        <v>5</v>
      </c>
      <c r="G5" s="52" t="s">
        <v>5</v>
      </c>
    </row>
    <row r="6" spans="1:7" s="5" customFormat="1" ht="27.75" customHeight="1">
      <c r="A6" s="54">
        <v>1</v>
      </c>
      <c r="B6" s="10" t="s">
        <v>8</v>
      </c>
      <c r="C6" s="16" t="s">
        <v>9</v>
      </c>
      <c r="D6" s="10" t="s">
        <v>10</v>
      </c>
      <c r="E6" s="11">
        <v>122.5</v>
      </c>
      <c r="F6" s="11"/>
      <c r="G6" s="55"/>
    </row>
    <row r="7" spans="1:7" s="5" customFormat="1" ht="45">
      <c r="A7" s="54">
        <v>2</v>
      </c>
      <c r="B7" s="10" t="s">
        <v>11</v>
      </c>
      <c r="C7" s="21" t="s">
        <v>60</v>
      </c>
      <c r="D7" s="10" t="s">
        <v>12</v>
      </c>
      <c r="E7" s="17">
        <v>1</v>
      </c>
      <c r="F7" s="11"/>
      <c r="G7" s="55"/>
    </row>
    <row r="8" spans="1:7" s="5" customFormat="1" ht="45">
      <c r="A8" s="54">
        <v>3</v>
      </c>
      <c r="B8" s="10" t="s">
        <v>11</v>
      </c>
      <c r="C8" s="21" t="s">
        <v>61</v>
      </c>
      <c r="D8" s="10" t="s">
        <v>12</v>
      </c>
      <c r="E8" s="17">
        <v>1</v>
      </c>
      <c r="F8" s="11"/>
      <c r="G8" s="55"/>
    </row>
    <row r="9" spans="1:7" s="5" customFormat="1" ht="45">
      <c r="A9" s="54">
        <v>4</v>
      </c>
      <c r="B9" s="10" t="s">
        <v>11</v>
      </c>
      <c r="C9" s="21" t="s">
        <v>62</v>
      </c>
      <c r="D9" s="10" t="s">
        <v>12</v>
      </c>
      <c r="E9" s="17">
        <v>3</v>
      </c>
      <c r="F9" s="11"/>
      <c r="G9" s="55"/>
    </row>
    <row r="10" spans="1:7" s="5" customFormat="1" ht="45">
      <c r="A10" s="54">
        <v>5</v>
      </c>
      <c r="B10" s="10" t="s">
        <v>11</v>
      </c>
      <c r="C10" s="21" t="s">
        <v>63</v>
      </c>
      <c r="D10" s="10" t="s">
        <v>12</v>
      </c>
      <c r="E10" s="17">
        <v>3</v>
      </c>
      <c r="G10" s="55"/>
    </row>
    <row r="11" spans="1:7" s="5" customFormat="1" ht="33.75">
      <c r="A11" s="54">
        <v>6</v>
      </c>
      <c r="B11" s="10" t="s">
        <v>13</v>
      </c>
      <c r="C11" s="16" t="s">
        <v>64</v>
      </c>
      <c r="D11" s="10" t="s">
        <v>14</v>
      </c>
      <c r="E11" s="11">
        <f>105+35</f>
        <v>140</v>
      </c>
      <c r="F11" s="11"/>
      <c r="G11" s="55"/>
    </row>
    <row r="12" spans="1:7" s="5" customFormat="1" ht="33.75">
      <c r="A12" s="54">
        <v>7</v>
      </c>
      <c r="B12" s="10" t="s">
        <v>13</v>
      </c>
      <c r="C12" s="16" t="s">
        <v>65</v>
      </c>
      <c r="D12" s="10" t="s">
        <v>14</v>
      </c>
      <c r="E12" s="11">
        <f>E11</f>
        <v>140</v>
      </c>
      <c r="F12" s="11"/>
      <c r="G12" s="55"/>
    </row>
    <row r="13" spans="1:7" s="5" customFormat="1" ht="14.25">
      <c r="A13" s="56"/>
      <c r="B13" s="18" t="s">
        <v>15</v>
      </c>
      <c r="C13" s="20" t="s">
        <v>16</v>
      </c>
      <c r="D13" s="19" t="s">
        <v>5</v>
      </c>
      <c r="E13" s="19" t="s">
        <v>5</v>
      </c>
      <c r="F13" s="14" t="s">
        <v>5</v>
      </c>
      <c r="G13" s="57" t="s">
        <v>5</v>
      </c>
    </row>
    <row r="14" spans="1:7" s="5" customFormat="1" ht="22.5">
      <c r="A14" s="54">
        <v>8</v>
      </c>
      <c r="B14" s="10" t="s">
        <v>17</v>
      </c>
      <c r="C14" s="16" t="s">
        <v>66</v>
      </c>
      <c r="D14" s="10" t="s">
        <v>10</v>
      </c>
      <c r="E14" s="11">
        <v>20.01</v>
      </c>
      <c r="F14" s="15"/>
      <c r="G14" s="55"/>
    </row>
    <row r="15" spans="1:7" s="5" customFormat="1" ht="33.75">
      <c r="A15" s="54">
        <v>9</v>
      </c>
      <c r="B15" s="10" t="s">
        <v>18</v>
      </c>
      <c r="C15" s="16" t="s">
        <v>19</v>
      </c>
      <c r="D15" s="10" t="s">
        <v>10</v>
      </c>
      <c r="E15" s="11">
        <v>10.44</v>
      </c>
      <c r="F15" s="31"/>
      <c r="G15" s="55"/>
    </row>
    <row r="16" spans="1:7" s="5" customFormat="1" ht="33.75">
      <c r="A16" s="54">
        <v>10</v>
      </c>
      <c r="B16" s="10" t="s">
        <v>18</v>
      </c>
      <c r="C16" s="16" t="s">
        <v>67</v>
      </c>
      <c r="D16" s="10" t="s">
        <v>10</v>
      </c>
      <c r="E16" s="11">
        <v>205.6</v>
      </c>
      <c r="F16" s="31"/>
      <c r="G16" s="55"/>
    </row>
    <row r="17" spans="1:7" s="5" customFormat="1" ht="14.25">
      <c r="A17" s="56"/>
      <c r="B17" s="18" t="s">
        <v>20</v>
      </c>
      <c r="C17" s="22" t="s">
        <v>21</v>
      </c>
      <c r="D17" s="19" t="s">
        <v>5</v>
      </c>
      <c r="E17" s="23" t="s">
        <v>5</v>
      </c>
      <c r="F17" s="27" t="s">
        <v>5</v>
      </c>
      <c r="G17" s="58" t="s">
        <v>5</v>
      </c>
    </row>
    <row r="18" spans="1:7" s="5" customFormat="1" ht="22.5">
      <c r="A18" s="54">
        <v>11</v>
      </c>
      <c r="B18" s="10" t="s">
        <v>22</v>
      </c>
      <c r="C18" s="16" t="s">
        <v>68</v>
      </c>
      <c r="D18" s="10" t="s">
        <v>14</v>
      </c>
      <c r="E18" s="24">
        <f>244+84</f>
        <v>328</v>
      </c>
      <c r="F18" s="29"/>
      <c r="G18" s="59"/>
    </row>
    <row r="19" spans="1:7" s="5" customFormat="1" ht="22.5">
      <c r="A19" s="54">
        <v>12</v>
      </c>
      <c r="B19" s="10" t="s">
        <v>22</v>
      </c>
      <c r="C19" s="16" t="s">
        <v>69</v>
      </c>
      <c r="D19" s="10" t="s">
        <v>14</v>
      </c>
      <c r="E19" s="24">
        <f>233+328</f>
        <v>561</v>
      </c>
      <c r="F19" s="29"/>
      <c r="G19" s="59"/>
    </row>
    <row r="20" spans="1:7" s="5" customFormat="1" ht="22.5">
      <c r="A20" s="54">
        <v>13</v>
      </c>
      <c r="B20" s="10" t="s">
        <v>23</v>
      </c>
      <c r="C20" s="16" t="s">
        <v>24</v>
      </c>
      <c r="D20" s="10" t="s">
        <v>14</v>
      </c>
      <c r="E20" s="24">
        <v>233</v>
      </c>
      <c r="F20" s="29"/>
      <c r="G20" s="59"/>
    </row>
    <row r="21" spans="1:7" s="5" customFormat="1" ht="22.5">
      <c r="A21" s="54">
        <v>14</v>
      </c>
      <c r="B21" s="10" t="s">
        <v>25</v>
      </c>
      <c r="C21" s="16" t="s">
        <v>26</v>
      </c>
      <c r="D21" s="10" t="s">
        <v>14</v>
      </c>
      <c r="E21" s="24">
        <v>299</v>
      </c>
      <c r="F21" s="61"/>
      <c r="G21" s="59"/>
    </row>
    <row r="22" spans="1:7" s="5" customFormat="1" ht="22.5">
      <c r="A22" s="54">
        <v>15</v>
      </c>
      <c r="B22" s="10" t="s">
        <v>25</v>
      </c>
      <c r="C22" s="16" t="s">
        <v>51</v>
      </c>
      <c r="D22" s="10" t="s">
        <v>14</v>
      </c>
      <c r="E22" s="24">
        <f>176+106</f>
        <v>282</v>
      </c>
      <c r="F22" s="29"/>
      <c r="G22" s="59"/>
    </row>
    <row r="23" spans="1:7" s="5" customFormat="1" ht="22.5">
      <c r="A23" s="54">
        <v>16</v>
      </c>
      <c r="B23" s="10" t="s">
        <v>25</v>
      </c>
      <c r="C23" s="33" t="s">
        <v>27</v>
      </c>
      <c r="D23" s="10" t="s">
        <v>14</v>
      </c>
      <c r="E23" s="37">
        <f>299+282</f>
        <v>581</v>
      </c>
      <c r="F23" s="29"/>
      <c r="G23" s="59"/>
    </row>
    <row r="24" spans="1:7" s="5" customFormat="1" ht="23.25" customHeight="1">
      <c r="A24" s="54">
        <v>17</v>
      </c>
      <c r="B24" s="32" t="s">
        <v>28</v>
      </c>
      <c r="C24" s="35" t="s">
        <v>52</v>
      </c>
      <c r="D24" s="36" t="s">
        <v>14</v>
      </c>
      <c r="E24" s="28">
        <v>299</v>
      </c>
      <c r="F24" s="28"/>
      <c r="G24" s="59"/>
    </row>
    <row r="25" spans="1:7" s="5" customFormat="1" ht="33.75">
      <c r="A25" s="54">
        <v>18</v>
      </c>
      <c r="B25" s="10" t="s">
        <v>28</v>
      </c>
      <c r="C25" s="34" t="s">
        <v>29</v>
      </c>
      <c r="D25" s="10" t="s">
        <v>14</v>
      </c>
      <c r="E25" s="38">
        <v>233</v>
      </c>
      <c r="F25" s="30"/>
      <c r="G25" s="59"/>
    </row>
    <row r="26" spans="1:7" s="5" customFormat="1" ht="24.75" customHeight="1">
      <c r="A26" s="54">
        <v>19</v>
      </c>
      <c r="B26" s="10" t="s">
        <v>53</v>
      </c>
      <c r="C26" s="16" t="s">
        <v>54</v>
      </c>
      <c r="D26" s="10" t="s">
        <v>14</v>
      </c>
      <c r="E26" s="25">
        <v>328</v>
      </c>
      <c r="F26" s="31"/>
      <c r="G26" s="59"/>
    </row>
    <row r="27" spans="1:7" s="5" customFormat="1" ht="14.25">
      <c r="A27" s="56"/>
      <c r="B27" s="18" t="s">
        <v>30</v>
      </c>
      <c r="C27" s="22" t="s">
        <v>31</v>
      </c>
      <c r="D27" s="19" t="s">
        <v>5</v>
      </c>
      <c r="E27" s="23" t="s">
        <v>5</v>
      </c>
      <c r="F27" s="27" t="s">
        <v>5</v>
      </c>
      <c r="G27" s="58" t="s">
        <v>5</v>
      </c>
    </row>
    <row r="28" spans="1:7" s="5" customFormat="1" ht="45">
      <c r="A28" s="54">
        <v>20</v>
      </c>
      <c r="B28" s="10" t="s">
        <v>55</v>
      </c>
      <c r="C28" s="16" t="s">
        <v>56</v>
      </c>
      <c r="D28" s="10" t="s">
        <v>14</v>
      </c>
      <c r="E28" s="25">
        <v>39</v>
      </c>
      <c r="F28" s="31"/>
      <c r="G28" s="55"/>
    </row>
    <row r="29" spans="1:7" s="6" customFormat="1" ht="22.5">
      <c r="A29" s="54">
        <v>21</v>
      </c>
      <c r="B29" s="10" t="s">
        <v>32</v>
      </c>
      <c r="C29" s="16" t="s">
        <v>57</v>
      </c>
      <c r="D29" s="10" t="s">
        <v>14</v>
      </c>
      <c r="E29" s="25">
        <v>245</v>
      </c>
      <c r="F29" s="30"/>
      <c r="G29" s="55"/>
    </row>
    <row r="30" spans="1:7" s="6" customFormat="1" ht="33.75">
      <c r="A30" s="54">
        <v>22</v>
      </c>
      <c r="B30" s="10" t="s">
        <v>32</v>
      </c>
      <c r="C30" s="16" t="s">
        <v>70</v>
      </c>
      <c r="D30" s="10" t="s">
        <v>14</v>
      </c>
      <c r="E30" s="24">
        <v>39</v>
      </c>
      <c r="F30" s="30"/>
      <c r="G30" s="55"/>
    </row>
    <row r="31" spans="1:7" s="6" customFormat="1" ht="24.75" customHeight="1">
      <c r="A31" s="54">
        <v>23</v>
      </c>
      <c r="B31" s="10" t="s">
        <v>33</v>
      </c>
      <c r="C31" s="16" t="s">
        <v>71</v>
      </c>
      <c r="D31" s="10" t="s">
        <v>14</v>
      </c>
      <c r="E31" s="24">
        <v>271</v>
      </c>
      <c r="F31" s="30"/>
      <c r="G31" s="55"/>
    </row>
    <row r="32" spans="1:7" ht="22.5">
      <c r="A32" s="54">
        <v>24</v>
      </c>
      <c r="B32" s="10" t="s">
        <v>34</v>
      </c>
      <c r="C32" s="16" t="s">
        <v>35</v>
      </c>
      <c r="D32" s="12" t="s">
        <v>14</v>
      </c>
      <c r="E32" s="26">
        <v>233</v>
      </c>
      <c r="F32" s="29"/>
      <c r="G32" s="55"/>
    </row>
    <row r="33" spans="1:7" ht="12.75">
      <c r="A33" s="56"/>
      <c r="B33" s="18" t="s">
        <v>36</v>
      </c>
      <c r="C33" s="22" t="s">
        <v>37</v>
      </c>
      <c r="D33" s="19" t="s">
        <v>5</v>
      </c>
      <c r="E33" s="23" t="s">
        <v>5</v>
      </c>
      <c r="F33" s="27" t="s">
        <v>5</v>
      </c>
      <c r="G33" s="58" t="s">
        <v>5</v>
      </c>
    </row>
    <row r="34" spans="1:7" ht="22.5">
      <c r="A34" s="60">
        <v>25</v>
      </c>
      <c r="B34" s="13" t="s">
        <v>38</v>
      </c>
      <c r="C34" s="33" t="s">
        <v>72</v>
      </c>
      <c r="D34" s="12" t="s">
        <v>14</v>
      </c>
      <c r="E34" s="40">
        <v>169</v>
      </c>
      <c r="F34" s="28"/>
      <c r="G34" s="59"/>
    </row>
    <row r="35" spans="1:7" ht="22.5">
      <c r="A35" s="60">
        <v>26</v>
      </c>
      <c r="B35" s="32" t="s">
        <v>38</v>
      </c>
      <c r="C35" s="35" t="s">
        <v>39</v>
      </c>
      <c r="D35" s="36" t="s">
        <v>14</v>
      </c>
      <c r="E35" s="28">
        <v>169</v>
      </c>
      <c r="F35" s="29"/>
      <c r="G35" s="59"/>
    </row>
    <row r="36" spans="1:7" ht="12.75">
      <c r="A36" s="56"/>
      <c r="B36" s="18" t="s">
        <v>40</v>
      </c>
      <c r="C36" s="39" t="s">
        <v>41</v>
      </c>
      <c r="D36" s="19" t="s">
        <v>5</v>
      </c>
      <c r="E36" s="23" t="s">
        <v>5</v>
      </c>
      <c r="F36" s="27" t="s">
        <v>5</v>
      </c>
      <c r="G36" s="58" t="s">
        <v>5</v>
      </c>
    </row>
    <row r="37" spans="1:7" ht="22.5">
      <c r="A37" s="54">
        <v>27</v>
      </c>
      <c r="B37" s="10" t="s">
        <v>42</v>
      </c>
      <c r="C37" s="16" t="s">
        <v>43</v>
      </c>
      <c r="D37" s="12" t="s">
        <v>44</v>
      </c>
      <c r="E37" s="26">
        <v>20</v>
      </c>
      <c r="F37" s="29"/>
      <c r="G37" s="59"/>
    </row>
    <row r="38" spans="1:7" ht="22.5">
      <c r="A38" s="54">
        <v>28</v>
      </c>
      <c r="B38" s="10" t="s">
        <v>42</v>
      </c>
      <c r="C38" s="16" t="s">
        <v>45</v>
      </c>
      <c r="D38" s="12" t="s">
        <v>44</v>
      </c>
      <c r="E38" s="26">
        <v>11</v>
      </c>
      <c r="F38" s="29"/>
      <c r="G38" s="59"/>
    </row>
    <row r="39" spans="1:8" ht="33.75">
      <c r="A39" s="54">
        <v>29</v>
      </c>
      <c r="B39" s="10" t="s">
        <v>58</v>
      </c>
      <c r="C39" s="16" t="s">
        <v>59</v>
      </c>
      <c r="D39" s="10" t="s">
        <v>44</v>
      </c>
      <c r="E39" s="25">
        <v>39</v>
      </c>
      <c r="F39" s="29"/>
      <c r="G39" s="59"/>
      <c r="H39" s="45"/>
    </row>
    <row r="40" spans="1:7" ht="22.5">
      <c r="A40" s="71">
        <v>30</v>
      </c>
      <c r="B40" s="72" t="s">
        <v>46</v>
      </c>
      <c r="C40" s="73" t="s">
        <v>47</v>
      </c>
      <c r="D40" s="74" t="s">
        <v>44</v>
      </c>
      <c r="E40" s="75">
        <v>300</v>
      </c>
      <c r="F40" s="29"/>
      <c r="G40" s="59"/>
    </row>
    <row r="41" spans="1:7" ht="12.75">
      <c r="A41" s="56"/>
      <c r="B41" s="68" t="s">
        <v>80</v>
      </c>
      <c r="C41" s="39" t="s">
        <v>78</v>
      </c>
      <c r="D41" s="19" t="s">
        <v>5</v>
      </c>
      <c r="E41" s="23" t="s">
        <v>5</v>
      </c>
      <c r="F41" s="69" t="s">
        <v>5</v>
      </c>
      <c r="G41" s="70" t="s">
        <v>5</v>
      </c>
    </row>
    <row r="42" spans="1:7" ht="23.25" thickBot="1">
      <c r="A42" s="62">
        <v>31</v>
      </c>
      <c r="B42" s="63" t="s">
        <v>81</v>
      </c>
      <c r="C42" s="65" t="s">
        <v>79</v>
      </c>
      <c r="D42" s="66" t="s">
        <v>12</v>
      </c>
      <c r="E42" s="67">
        <v>8</v>
      </c>
      <c r="F42" s="64"/>
      <c r="G42" s="64"/>
    </row>
    <row r="43" spans="1:7" ht="12.75">
      <c r="A43" s="46"/>
      <c r="B43" s="78" t="s">
        <v>73</v>
      </c>
      <c r="C43" s="78"/>
      <c r="D43" s="78"/>
      <c r="E43" s="78"/>
      <c r="F43" s="78"/>
      <c r="G43" s="47"/>
    </row>
    <row r="44" spans="1:7" ht="12.75">
      <c r="A44" s="41"/>
      <c r="B44" s="79" t="s">
        <v>74</v>
      </c>
      <c r="C44" s="79"/>
      <c r="D44" s="79"/>
      <c r="E44" s="79"/>
      <c r="F44" s="79"/>
      <c r="G44" s="42"/>
    </row>
    <row r="45" spans="1:7" ht="13.5" thickBot="1">
      <c r="A45" s="43"/>
      <c r="B45" s="80" t="s">
        <v>75</v>
      </c>
      <c r="C45" s="80"/>
      <c r="D45" s="80"/>
      <c r="E45" s="80"/>
      <c r="F45" s="80"/>
      <c r="G45" s="44"/>
    </row>
    <row r="46" ht="13.5" thickTop="1"/>
  </sheetData>
  <sheetProtection selectLockedCells="1" selectUnlockedCells="1"/>
  <mergeCells count="5">
    <mergeCell ref="A1:G1"/>
    <mergeCell ref="A2:G2"/>
    <mergeCell ref="B43:F43"/>
    <mergeCell ref="B44:F44"/>
    <mergeCell ref="B45:F45"/>
  </mergeCells>
  <printOptions horizontalCentered="1"/>
  <pageMargins left="0.3937007874015748" right="0.3937007874015748" top="0.3937007874015748" bottom="0.3937007874015748" header="0.5118110236220472" footer="0.3937007874015748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Topor</dc:creator>
  <cp:keywords/>
  <dc:description/>
  <cp:lastModifiedBy>Dorota Topor</cp:lastModifiedBy>
  <cp:lastPrinted>2018-01-24T06:51:31Z</cp:lastPrinted>
  <dcterms:created xsi:type="dcterms:W3CDTF">2017-09-11T10:40:05Z</dcterms:created>
  <dcterms:modified xsi:type="dcterms:W3CDTF">2018-01-24T06:51:34Z</dcterms:modified>
  <cp:category/>
  <cp:version/>
  <cp:contentType/>
  <cp:contentStatus/>
</cp:coreProperties>
</file>