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0" windowWidth="15480" windowHeight="11020" activeTab="0"/>
  </bookViews>
  <sheets>
    <sheet name="Ofertowy" sheetId="1" r:id="rId1"/>
  </sheets>
  <definedNames>
    <definedName name="_xlnm.Print_Area" localSheetId="0">'Ofertowy'!$A$1:$F$27</definedName>
    <definedName name="_xlnm.Print_Titles" localSheetId="0">'Ofertowy'!$4:$6</definedName>
  </definedNames>
  <calcPr fullCalcOnLoad="1"/>
</workbook>
</file>

<file path=xl/sharedStrings.xml><?xml version="1.0" encoding="utf-8"?>
<sst xmlns="http://schemas.openxmlformats.org/spreadsheetml/2006/main" count="54" uniqueCount="40">
  <si>
    <t>Wyszczególnienie</t>
  </si>
  <si>
    <t>Jednostka</t>
  </si>
  <si>
    <t>Cena</t>
  </si>
  <si>
    <t>Lp.</t>
  </si>
  <si>
    <t>elementów</t>
  </si>
  <si>
    <t>jednostk.</t>
  </si>
  <si>
    <t>Wartość</t>
  </si>
  <si>
    <t>rozliczeniowych</t>
  </si>
  <si>
    <t>nazwa</t>
  </si>
  <si>
    <t>ilość</t>
  </si>
  <si>
    <t>[ zł ]</t>
  </si>
  <si>
    <t>[zł]</t>
  </si>
  <si>
    <t>m3</t>
  </si>
  <si>
    <t>m2</t>
  </si>
  <si>
    <t>mb</t>
  </si>
  <si>
    <t>RAZEM  KOSZT  ROBÓT  MOSTOWYCH (NETTO):</t>
  </si>
  <si>
    <t>PODATEK VAT 23%:</t>
  </si>
  <si>
    <t>rycz.</t>
  </si>
  <si>
    <t>Nacięcie nawierzchni bitumicznej</t>
  </si>
  <si>
    <t>Wywóz gruzu wraz z utylizacją</t>
  </si>
  <si>
    <t>Zsypanie wykopów i uzupełnienie istniejących nasypów wraz z zagęszczeniem</t>
  </si>
  <si>
    <t>Wykonanie  naprawy przepustu w ciągu drogi wojewódzkiej nr 138 km 0+082 
w okolicach skrzyżowania DW134 z DK22</t>
  </si>
  <si>
    <t>Organizacja ruchu</t>
  </si>
  <si>
    <t>Rozbiórka podbudowy gr. 30 cm</t>
  </si>
  <si>
    <t xml:space="preserve">Wykonanie fundamentu kruszywowego wzmocnionego geosyntetykami pod część przelotową </t>
  </si>
  <si>
    <r>
      <t xml:space="preserve">Montaż częsci przelotowej przepustu rur z tworzyw sztucznych </t>
    </r>
    <r>
      <rPr>
        <sz val="10"/>
        <rFont val="Czcionka tekstu podstawowego"/>
        <family val="0"/>
      </rPr>
      <t>ø</t>
    </r>
    <r>
      <rPr>
        <sz val="10"/>
        <rFont val="Arial Narrow"/>
        <family val="2"/>
      </rPr>
      <t>80 (średnica wewnętrzna)</t>
    </r>
  </si>
  <si>
    <t>Profilowanie i umocnienie poboczy tłuczniem gr. w-wy śr. 10 cm po zagęszczeniu</t>
  </si>
  <si>
    <t>Umocnienie skarp gabionami 50x50cm</t>
  </si>
  <si>
    <t>Profilowanie skarp wraz z humusowaniem i obsianiem trawą</t>
  </si>
  <si>
    <r>
      <t xml:space="preserve">Rozbiórka części przelotowej przepustu </t>
    </r>
    <r>
      <rPr>
        <sz val="10"/>
        <rFont val="Czcionka tekstu podstawowego"/>
        <family val="0"/>
      </rPr>
      <t>ø</t>
    </r>
    <r>
      <rPr>
        <sz val="10"/>
        <rFont val="Arial Narrow"/>
        <family val="2"/>
      </rPr>
      <t>60 z kręgów betonowych niezbrojonych</t>
    </r>
  </si>
  <si>
    <t>Umocnienie skarp cieku  od obiektu betonowymi płytami ażurowymi</t>
  </si>
  <si>
    <t>Oczyszczenie, odmulenie i pogłebienie koryta cieku</t>
  </si>
  <si>
    <t>Wbicie i demontaż ścianek szczelnych stalowych dł. 5,0 m, głębokość wbicia do 3 m</t>
  </si>
  <si>
    <t>Wykonanie wykopów wraz z zabezpieczenim  na śr. głębokość 3,4 m w gr. kat. III-IV</t>
  </si>
  <si>
    <t>Pompowanie wody, obniżenie lustra wody, wykonanie obejścia na czas budowy</t>
  </si>
  <si>
    <t>Umocnienie dna cieku narzutem kamiennym</t>
  </si>
  <si>
    <t>OGÓŁEM KOSZT  ROBÓT  MOSTOWYCH (BRUTTO):</t>
  </si>
  <si>
    <t>Odtworzenie konstrukcji nawierzchni
w-wa ścieralna beton asfaltowy 4cm
w-wa wiążąca beton asfaltowy 8cm
podbudowa tłuczniowa 30 cm</t>
  </si>
  <si>
    <t>Rozbiórka nawierzchni bitumicznej grubości 12 cm</t>
  </si>
  <si>
    <t>FORMULARZ CENOWY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</si>
</sst>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000000000"/>
  </numFmts>
  <fonts count="42">
    <font>
      <sz val="10"/>
      <name val="Arial CE"/>
      <family val="0"/>
    </font>
    <font>
      <sz val="10"/>
      <name val="PL Courier New"/>
      <family val="0"/>
    </font>
    <font>
      <sz val="8"/>
      <name val="Arial CE"/>
      <family val="0"/>
    </font>
    <font>
      <b/>
      <sz val="16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1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Continuous"/>
    </xf>
    <xf numFmtId="4" fontId="4" fillId="0" borderId="12" xfId="0" applyNumberFormat="1" applyFont="1" applyFill="1" applyBorder="1" applyAlignment="1">
      <alignment horizontal="centerContinuous"/>
    </xf>
    <xf numFmtId="4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0" fontId="4" fillId="0" borderId="20" xfId="52" applyFont="1" applyFill="1" applyBorder="1" applyAlignment="1">
      <alignment vertical="top" wrapText="1"/>
    </xf>
    <xf numFmtId="4" fontId="4" fillId="0" borderId="20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4" fillId="0" borderId="24" xfId="0" applyFont="1" applyFill="1" applyBorder="1" applyAlignment="1">
      <alignment wrapText="1"/>
    </xf>
    <xf numFmtId="0" fontId="4" fillId="0" borderId="24" xfId="0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 vertical="top"/>
    </xf>
    <xf numFmtId="4" fontId="4" fillId="0" borderId="26" xfId="0" applyNumberFormat="1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2" fontId="4" fillId="0" borderId="15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Opis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PageLayoutView="0" workbookViewId="0" topLeftCell="A1">
      <selection activeCell="A1" sqref="A1:F1"/>
    </sheetView>
  </sheetViews>
  <sheetFormatPr defaultColWidth="9.125" defaultRowHeight="12.75"/>
  <cols>
    <col min="1" max="1" width="5.00390625" style="35" customWidth="1"/>
    <col min="2" max="2" width="32.875" style="36" customWidth="1"/>
    <col min="3" max="3" width="7.00390625" style="35" customWidth="1"/>
    <col min="4" max="4" width="10.125" style="37" customWidth="1"/>
    <col min="5" max="5" width="10.875" style="37" customWidth="1"/>
    <col min="6" max="6" width="15.25390625" style="37" customWidth="1"/>
    <col min="7" max="16384" width="9.125" style="1" customWidth="1"/>
  </cols>
  <sheetData>
    <row r="1" spans="1:6" ht="29.25" customHeight="1">
      <c r="A1" s="46" t="s">
        <v>39</v>
      </c>
      <c r="B1" s="46"/>
      <c r="C1" s="46"/>
      <c r="D1" s="46"/>
      <c r="E1" s="46"/>
      <c r="F1" s="46"/>
    </row>
    <row r="2" spans="1:6" ht="49.5" customHeight="1" thickBot="1">
      <c r="A2" s="47" t="s">
        <v>21</v>
      </c>
      <c r="B2" s="47"/>
      <c r="C2" s="47"/>
      <c r="D2" s="47"/>
      <c r="E2" s="47"/>
      <c r="F2" s="47"/>
    </row>
    <row r="3" spans="1:6" ht="12.75">
      <c r="A3" s="2"/>
      <c r="B3" s="4" t="s">
        <v>0</v>
      </c>
      <c r="C3" s="5" t="s">
        <v>1</v>
      </c>
      <c r="D3" s="6"/>
      <c r="E3" s="7" t="s">
        <v>2</v>
      </c>
      <c r="F3" s="8"/>
    </row>
    <row r="4" spans="1:6" ht="12.75">
      <c r="A4" s="9" t="s">
        <v>3</v>
      </c>
      <c r="B4" s="10" t="s">
        <v>4</v>
      </c>
      <c r="C4" s="11"/>
      <c r="D4" s="12"/>
      <c r="E4" s="13" t="s">
        <v>5</v>
      </c>
      <c r="F4" s="14" t="s">
        <v>6</v>
      </c>
    </row>
    <row r="5" spans="1:6" ht="13.5" thickBot="1">
      <c r="A5" s="15"/>
      <c r="B5" s="16" t="s">
        <v>7</v>
      </c>
      <c r="C5" s="17" t="s">
        <v>8</v>
      </c>
      <c r="D5" s="18" t="s">
        <v>9</v>
      </c>
      <c r="E5" s="18" t="s">
        <v>10</v>
      </c>
      <c r="F5" s="19" t="s">
        <v>11</v>
      </c>
    </row>
    <row r="6" spans="1:16" ht="12.75">
      <c r="A6" s="39">
        <f>MAX($A$5:A5)+1</f>
        <v>1</v>
      </c>
      <c r="B6" s="20" t="s">
        <v>22</v>
      </c>
      <c r="C6" s="21" t="s">
        <v>17</v>
      </c>
      <c r="D6" s="22">
        <v>1</v>
      </c>
      <c r="E6" s="22"/>
      <c r="F6" s="23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39">
        <f>MAX($A$5:A6)+1</f>
        <v>2</v>
      </c>
      <c r="B7" s="36" t="s">
        <v>18</v>
      </c>
      <c r="C7" s="21" t="s">
        <v>14</v>
      </c>
      <c r="D7" s="22">
        <v>11</v>
      </c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25.5">
      <c r="A8" s="39">
        <f>MAX($A$5:A7)+1</f>
        <v>3</v>
      </c>
      <c r="B8" s="20" t="s">
        <v>38</v>
      </c>
      <c r="C8" s="21" t="s">
        <v>13</v>
      </c>
      <c r="D8" s="22">
        <f>10*5.5</f>
        <v>55</v>
      </c>
      <c r="E8" s="22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2.75">
      <c r="A9" s="39">
        <f>MAX($A$5:A8)+1</f>
        <v>4</v>
      </c>
      <c r="B9" s="20" t="s">
        <v>23</v>
      </c>
      <c r="C9" s="21" t="s">
        <v>13</v>
      </c>
      <c r="D9" s="22">
        <f>D8</f>
        <v>55</v>
      </c>
      <c r="E9" s="22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39">
      <c r="A10" s="39">
        <f>MAX($A$5:A9)+1</f>
        <v>5</v>
      </c>
      <c r="B10" s="20" t="s">
        <v>24</v>
      </c>
      <c r="C10" s="21" t="s">
        <v>12</v>
      </c>
      <c r="D10" s="22">
        <f>15*1</f>
        <v>15</v>
      </c>
      <c r="E10" s="22"/>
      <c r="F10" s="23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39">
      <c r="A11" s="39">
        <f>MAX($A$5:A10)+1</f>
        <v>6</v>
      </c>
      <c r="B11" s="20" t="s">
        <v>25</v>
      </c>
      <c r="C11" s="21" t="s">
        <v>14</v>
      </c>
      <c r="D11" s="22">
        <v>15</v>
      </c>
      <c r="E11" s="22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51.75">
      <c r="A12" s="39">
        <f>MAX($A$5:A11)+1</f>
        <v>7</v>
      </c>
      <c r="B12" s="20" t="s">
        <v>37</v>
      </c>
      <c r="C12" s="21" t="s">
        <v>13</v>
      </c>
      <c r="D12" s="22">
        <f>D8</f>
        <v>55</v>
      </c>
      <c r="E12" s="22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25.5">
      <c r="A13" s="39">
        <f>MAX($A$5:A12)+1</f>
        <v>8</v>
      </c>
      <c r="B13" s="20" t="s">
        <v>26</v>
      </c>
      <c r="C13" s="21" t="s">
        <v>13</v>
      </c>
      <c r="D13" s="22">
        <f>1.5*10*2</f>
        <v>30</v>
      </c>
      <c r="E13" s="22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25.5">
      <c r="A14" s="39">
        <f>MAX($A$5:A13)+1</f>
        <v>9</v>
      </c>
      <c r="B14" s="20" t="s">
        <v>31</v>
      </c>
      <c r="C14" s="21" t="s">
        <v>14</v>
      </c>
      <c r="D14" s="22">
        <v>24</v>
      </c>
      <c r="E14" s="22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25.5">
      <c r="A15" s="39">
        <f>MAX($A$5:A14)+1</f>
        <v>10</v>
      </c>
      <c r="B15" s="20" t="s">
        <v>32</v>
      </c>
      <c r="C15" s="21" t="s">
        <v>14</v>
      </c>
      <c r="D15" s="22">
        <v>38</v>
      </c>
      <c r="E15" s="22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2.75">
      <c r="A16" s="39">
        <f>MAX($A$5:A15)+1</f>
        <v>11</v>
      </c>
      <c r="B16" s="20" t="s">
        <v>27</v>
      </c>
      <c r="C16" s="21" t="s">
        <v>14</v>
      </c>
      <c r="D16" s="22">
        <v>16</v>
      </c>
      <c r="E16" s="22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25.5">
      <c r="A17" s="39">
        <f>MAX($A$5:A16)+1</f>
        <v>12</v>
      </c>
      <c r="B17" s="20" t="s">
        <v>28</v>
      </c>
      <c r="C17" s="21"/>
      <c r="D17" s="22">
        <v>90</v>
      </c>
      <c r="E17" s="22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25.5">
      <c r="A18" s="39">
        <f>MAX($A$5:A17)+1</f>
        <v>13</v>
      </c>
      <c r="B18" s="20" t="s">
        <v>33</v>
      </c>
      <c r="C18" s="21" t="s">
        <v>12</v>
      </c>
      <c r="D18" s="22">
        <v>270</v>
      </c>
      <c r="E18" s="22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25.5">
      <c r="A19" s="39">
        <f>MAX($A$5:A18)+1</f>
        <v>14</v>
      </c>
      <c r="B19" s="20" t="s">
        <v>20</v>
      </c>
      <c r="C19" s="21" t="s">
        <v>12</v>
      </c>
      <c r="D19" s="22">
        <f>D18</f>
        <v>270</v>
      </c>
      <c r="E19" s="22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25.5">
      <c r="A20" s="39">
        <f>MAX($A$5:A19)+1</f>
        <v>15</v>
      </c>
      <c r="B20" s="20" t="s">
        <v>29</v>
      </c>
      <c r="C20" s="21" t="s">
        <v>14</v>
      </c>
      <c r="D20" s="22">
        <v>13</v>
      </c>
      <c r="E20" s="22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25.5">
      <c r="A21" s="39">
        <f>MAX($A$5:A20)+1</f>
        <v>16</v>
      </c>
      <c r="B21" s="20" t="s">
        <v>30</v>
      </c>
      <c r="C21" s="21" t="s">
        <v>13</v>
      </c>
      <c r="D21" s="22">
        <v>10</v>
      </c>
      <c r="E21" s="22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2.75">
      <c r="A22" s="39">
        <f>MAX($A$5:A21)+1</f>
        <v>17</v>
      </c>
      <c r="B22" s="20" t="s">
        <v>19</v>
      </c>
      <c r="C22" s="21" t="s">
        <v>12</v>
      </c>
      <c r="D22" s="22">
        <f>0.4*10*5.5+3</f>
        <v>25</v>
      </c>
      <c r="E22" s="22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25.5">
      <c r="A23" s="39">
        <f>MAX($A$5:A22)+1</f>
        <v>18</v>
      </c>
      <c r="B23" s="20" t="s">
        <v>34</v>
      </c>
      <c r="C23" s="21" t="s">
        <v>17</v>
      </c>
      <c r="D23" s="22">
        <v>1</v>
      </c>
      <c r="E23" s="22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6" ht="39" customHeight="1" thickBot="1">
      <c r="A24" s="9">
        <v>19</v>
      </c>
      <c r="B24" s="41" t="s">
        <v>35</v>
      </c>
      <c r="C24" s="13" t="s">
        <v>13</v>
      </c>
      <c r="D24" s="42">
        <v>22</v>
      </c>
      <c r="E24" s="12"/>
      <c r="F24" s="23"/>
    </row>
    <row r="25" spans="1:6" ht="39" customHeight="1">
      <c r="A25" s="2"/>
      <c r="B25" s="43" t="s">
        <v>15</v>
      </c>
      <c r="C25" s="44"/>
      <c r="D25" s="3"/>
      <c r="E25" s="45"/>
      <c r="F25" s="38"/>
    </row>
    <row r="26" spans="1:6" ht="39" customHeight="1">
      <c r="A26" s="25"/>
      <c r="B26" s="26" t="s">
        <v>16</v>
      </c>
      <c r="C26" s="27"/>
      <c r="D26" s="28"/>
      <c r="E26" s="29"/>
      <c r="F26" s="23"/>
    </row>
    <row r="27" spans="1:6" ht="39" customHeight="1" thickBot="1">
      <c r="A27" s="30"/>
      <c r="B27" s="31" t="s">
        <v>36</v>
      </c>
      <c r="C27" s="32"/>
      <c r="D27" s="33"/>
      <c r="E27" s="34"/>
      <c r="F27" s="40"/>
    </row>
  </sheetData>
  <sheetProtection/>
  <mergeCells count="2">
    <mergeCell ref="A1:F1"/>
    <mergeCell ref="A2:F2"/>
  </mergeCells>
  <printOptions horizontalCentered="1"/>
  <pageMargins left="0.7480314960629921" right="0.15748031496062992" top="0.4724409448818898" bottom="0.7086614173228347" header="0.11811023622047245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Michalak</dc:creator>
  <cp:keywords/>
  <dc:description/>
  <cp:lastModifiedBy>Alina Siwek</cp:lastModifiedBy>
  <cp:lastPrinted>2014-07-30T12:40:23Z</cp:lastPrinted>
  <dcterms:created xsi:type="dcterms:W3CDTF">2008-04-01T11:13:34Z</dcterms:created>
  <dcterms:modified xsi:type="dcterms:W3CDTF">2014-07-30T13:16:38Z</dcterms:modified>
  <cp:category/>
  <cp:version/>
  <cp:contentType/>
  <cp:contentStatus/>
</cp:coreProperties>
</file>